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1265" windowHeight="6495" tabRatio="657" activeTab="3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'cal_II'!$A$1:$D$63</definedName>
    <definedName name="_xlnm.Print_Area" localSheetId="1">'cal_ISO'!$A$1:$D$63</definedName>
    <definedName name="_xlnm.Print_Area" localSheetId="0">'evaluare'!$A$1:$D$56</definedName>
    <definedName name="_xlnm.Print_Area" localSheetId="3">'TOTAL'!$A$1:$F$63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<sst xmlns="http://schemas.openxmlformats.org/spreadsheetml/2006/main" count="206" uniqueCount="68">
  <si>
    <t>Nr.crt.</t>
  </si>
  <si>
    <t>FURNIZOR</t>
  </si>
  <si>
    <t>Fond alocat 1</t>
  </si>
  <si>
    <t>TOTAL</t>
  </si>
  <si>
    <t>VAL.PUNCT=</t>
  </si>
  <si>
    <t>FOND TOTAL ALOCAT LABORATOARE</t>
  </si>
  <si>
    <t>CASA DE ASIGURARI DE SANATATE IASI</t>
  </si>
  <si>
    <t>ANEXA NR.   2</t>
  </si>
  <si>
    <t>ANEXA NR.   3</t>
  </si>
  <si>
    <t>ANEXA NR.   4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</si>
  <si>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</si>
  <si>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</si>
  <si>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</si>
  <si>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</si>
  <si>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</si>
  <si>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</si>
  <si>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</si>
  <si>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MEDICALTEST SRL</t>
  </si>
  <si>
    <t>NETCONSULT SRL</t>
  </si>
  <si>
    <t>STANI'S LAB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</si>
  <si>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</si>
  <si>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</si>
  <si>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</si>
  <si>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</si>
  <si>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</si>
  <si>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</si>
  <si>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</si>
  <si>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</si>
  <si>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</si>
  <si>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</si>
  <si>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</si>
  <si>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</si>
  <si>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</si>
  <si>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</si>
  <si>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MAVISAN CENTER </t>
  </si>
  <si>
    <t>MEDICOSAN SRL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</si>
  <si>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</si>
  <si>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</si>
  <si>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</si>
  <si>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</si>
  <si>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BIODEV MEDICAL CENTER SRL</t>
  </si>
  <si>
    <t>C.M. SF. NICOLAE SRL</t>
  </si>
  <si>
    <t>C. M. MEDITUR SRL</t>
  </si>
  <si>
    <t>CENTRUL  EXCELENTA SRL</t>
  </si>
  <si>
    <t>CITO'S MUSCA SIMONA CMI</t>
  </si>
  <si>
    <t>INVESTIGATII MEDICALE PRAXIS SRL</t>
  </si>
  <si>
    <t>LAB. ASOC. NICOLINA</t>
  </si>
  <si>
    <t>LAB. ASOC. SANOTEST</t>
  </si>
  <si>
    <t>LAB.PT.ANALIZE MEDICALE SRL</t>
  </si>
  <si>
    <t>MITROPOLIA MOLDOVEI SI BUCOVINEI</t>
  </si>
  <si>
    <t>PAP CITO TEST CMI</t>
  </si>
  <si>
    <t>RECUMEDIS de la 01,09,2013 ( fost  RED CLINIC )</t>
  </si>
  <si>
    <t>ROMAR DIAGNOSTICS CENTER SRL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</si>
  <si>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</si>
  <si>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</si>
  <si>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</si>
  <si>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</si>
  <si>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</si>
  <si>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</si>
  <si>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</si>
  <si>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VITAL TEST SRL</t>
  </si>
  <si>
    <t>CASA DE ASIGURĂRI DE SĂNĂTATE IAŞI</t>
  </si>
  <si>
    <t>Punctaje valabile cu 01.07.2016</t>
  </si>
  <si>
    <t>puncte 2016</t>
  </si>
  <si>
    <t>KARSUSU MEDICAL SRL(INTERDENTIS PASCANI)</t>
  </si>
  <si>
    <t>MEDVERO SRL</t>
  </si>
  <si>
    <t>CENTRUL MEDICAL UNIREA SRL</t>
  </si>
  <si>
    <t xml:space="preserve"> TOTAL CRITERII DE SELECTIE  - SERVICII PARACLINICE DE LABORATOR CONTRACTARE AN 2016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</si>
</sst>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0.000000"/>
    <numFmt numFmtId="222" formatCode="0.0000000"/>
    <numFmt numFmtId="223" formatCode="#,##0.000"/>
    <numFmt numFmtId="224" formatCode="#,##0.000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4" fontId="8" fillId="0" borderId="0" xfId="0" applyNumberFormat="1" applyFont="1" applyAlignment="1">
      <alignment vertical="center"/>
    </xf>
    <xf numFmtId="2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2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4" fontId="7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0" xfId="0" applyNumberFormat="1" applyFont="1" applyFill="1" applyAlignment="1">
      <alignment horizontal="right" vertical="center"/>
    </xf>
    <xf numFmtId="0" fontId="1" fillId="0" borderId="2" xfId="21" applyFont="1" applyFill="1" applyBorder="1" applyAlignment="1">
      <alignment vertical="center" wrapText="1"/>
      <protection/>
    </xf>
    <xf numFmtId="0" fontId="1" fillId="0" borderId="3" xfId="21" applyFont="1" applyFill="1" applyBorder="1" applyAlignment="1">
      <alignment vertical="center"/>
      <protection/>
    </xf>
    <xf numFmtId="4" fontId="1" fillId="0" borderId="4" xfId="21" applyNumberFormat="1" applyFont="1" applyFill="1" applyBorder="1" applyAlignment="1">
      <alignment vertical="center"/>
      <protection/>
    </xf>
    <xf numFmtId="1" fontId="1" fillId="0" borderId="5" xfId="21" applyNumberFormat="1" applyFont="1" applyFill="1" applyBorder="1" applyAlignment="1">
      <alignment vertical="center" wrapText="1"/>
      <protection/>
    </xf>
    <xf numFmtId="1" fontId="1" fillId="0" borderId="1" xfId="21" applyNumberFormat="1" applyFont="1" applyFill="1" applyBorder="1" applyAlignment="1">
      <alignment horizontal="center" vertical="center"/>
      <protection/>
    </xf>
    <xf numFmtId="3" fontId="1" fillId="0" borderId="1" xfId="21" applyNumberFormat="1" applyFont="1" applyFill="1" applyBorder="1" applyAlignment="1">
      <alignment horizontal="center" vertical="center"/>
      <protection/>
    </xf>
    <xf numFmtId="1" fontId="1" fillId="0" borderId="6" xfId="21" applyNumberFormat="1" applyFont="1" applyFill="1" applyBorder="1" applyAlignment="1">
      <alignment horizontal="center" vertical="center"/>
      <protection/>
    </xf>
    <xf numFmtId="1" fontId="1" fillId="0" borderId="0" xfId="21" applyNumberFormat="1" applyFont="1" applyFill="1" applyAlignment="1">
      <alignment vertical="center"/>
      <protection/>
    </xf>
    <xf numFmtId="4" fontId="7" fillId="0" borderId="0" xfId="0" applyNumberFormat="1" applyFont="1" applyFill="1" applyAlignment="1">
      <alignment vertical="center"/>
    </xf>
    <xf numFmtId="4" fontId="1" fillId="0" borderId="3" xfId="21" applyNumberFormat="1" applyFont="1" applyFill="1" applyBorder="1" applyAlignment="1">
      <alignment horizontal="center" vertical="center"/>
      <protection/>
    </xf>
    <xf numFmtId="4" fontId="1" fillId="0" borderId="0" xfId="21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 wrapText="1"/>
    </xf>
    <xf numFmtId="4" fontId="7" fillId="0" borderId="0" xfId="21" applyNumberFormat="1" applyFont="1" applyFill="1" applyAlignment="1">
      <alignment vertical="center"/>
      <protection/>
    </xf>
    <xf numFmtId="4" fontId="1" fillId="0" borderId="0" xfId="21" applyNumberFormat="1" applyFont="1" applyFill="1" applyAlignment="1">
      <alignment vertical="center"/>
      <protection/>
    </xf>
    <xf numFmtId="4" fontId="1" fillId="0" borderId="1" xfId="21" applyNumberFormat="1" applyFont="1" applyFill="1" applyBorder="1" applyAlignment="1">
      <alignment vertical="center"/>
      <protection/>
    </xf>
    <xf numFmtId="0" fontId="1" fillId="0" borderId="5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0" fillId="0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21" applyFont="1" applyFill="1" applyAlignment="1">
      <alignment vertical="center"/>
      <protection/>
    </xf>
    <xf numFmtId="4" fontId="0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4" fontId="5" fillId="0" borderId="0" xfId="21" applyNumberFormat="1" applyFont="1" applyFill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21" applyNumberFormat="1" applyFont="1" applyFill="1" applyAlignment="1">
      <alignment vertical="center"/>
      <protection/>
    </xf>
    <xf numFmtId="4" fontId="7" fillId="0" borderId="0" xfId="21" applyNumberFormat="1" applyFont="1" applyFill="1" applyAlignment="1">
      <alignment vertical="center"/>
      <protection/>
    </xf>
    <xf numFmtId="2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2" fontId="1" fillId="0" borderId="7" xfId="21" applyNumberFormat="1" applyFont="1" applyFill="1" applyBorder="1" applyAlignment="1">
      <alignment horizontal="center" vertical="center"/>
      <protection/>
    </xf>
    <xf numFmtId="4" fontId="0" fillId="0" borderId="1" xfId="21" applyNumberFormat="1" applyFont="1" applyFill="1" applyBorder="1" applyAlignment="1">
      <alignment vertical="center"/>
      <protection/>
    </xf>
    <xf numFmtId="1" fontId="1" fillId="0" borderId="5" xfId="21" applyNumberFormat="1" applyFont="1" applyFill="1" applyBorder="1" applyAlignment="1">
      <alignment vertical="center"/>
      <protection/>
    </xf>
    <xf numFmtId="4" fontId="0" fillId="0" borderId="6" xfId="21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 wrapText="1"/>
    </xf>
    <xf numFmtId="0" fontId="0" fillId="0" borderId="0" xfId="21" applyFont="1" applyFill="1" applyAlignment="1">
      <alignment vertical="center"/>
      <protection/>
    </xf>
    <xf numFmtId="4" fontId="0" fillId="0" borderId="0" xfId="21" applyNumberFormat="1" applyFont="1" applyFill="1" applyAlignment="1">
      <alignment vertical="center"/>
      <protection/>
    </xf>
    <xf numFmtId="0" fontId="1" fillId="0" borderId="1" xfId="21" applyFont="1" applyFill="1" applyBorder="1" applyAlignment="1">
      <alignment vertical="center"/>
      <protection/>
    </xf>
    <xf numFmtId="3" fontId="1" fillId="0" borderId="1" xfId="21" applyNumberFormat="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vertical="center"/>
      <protection/>
    </xf>
    <xf numFmtId="0" fontId="1" fillId="0" borderId="7" xfId="21" applyFont="1" applyFill="1" applyBorder="1" applyAlignment="1">
      <alignment vertical="center"/>
      <protection/>
    </xf>
    <xf numFmtId="4" fontId="1" fillId="0" borderId="7" xfId="21" applyNumberFormat="1" applyFont="1" applyFill="1" applyBorder="1" applyAlignment="1">
      <alignment vertical="center"/>
      <protection/>
    </xf>
    <xf numFmtId="4" fontId="1" fillId="0" borderId="9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vertical="center"/>
      <protection/>
    </xf>
    <xf numFmtId="4" fontId="0" fillId="0" borderId="0" xfId="21" applyNumberFormat="1" applyFont="1" applyFill="1" applyBorder="1" applyAlignment="1">
      <alignment vertical="center"/>
      <protection/>
    </xf>
    <xf numFmtId="2" fontId="1" fillId="0" borderId="0" xfId="0" applyNumberFormat="1" applyFont="1" applyFill="1" applyAlignment="1">
      <alignment vertical="center"/>
    </xf>
    <xf numFmtId="0" fontId="13" fillId="0" borderId="0" xfId="21" applyFont="1" applyFill="1" applyAlignment="1">
      <alignment vertical="center"/>
      <protection/>
    </xf>
    <xf numFmtId="1" fontId="11" fillId="0" borderId="0" xfId="21" applyNumberFormat="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0" fontId="1" fillId="0" borderId="2" xfId="21" applyFont="1" applyFill="1" applyBorder="1" applyAlignment="1">
      <alignment horizontal="center" vertical="center" wrapText="1"/>
      <protection/>
    </xf>
    <xf numFmtId="0" fontId="1" fillId="0" borderId="3" xfId="22" applyFont="1" applyFill="1" applyBorder="1" applyAlignment="1">
      <alignment horizontal="center" vertical="center"/>
      <protection/>
    </xf>
    <xf numFmtId="4" fontId="1" fillId="0" borderId="3" xfId="21" applyNumberFormat="1" applyFont="1" applyFill="1" applyBorder="1" applyAlignment="1">
      <alignment horizontal="center" vertical="center" wrapText="1"/>
      <protection/>
    </xf>
    <xf numFmtId="4" fontId="1" fillId="0" borderId="4" xfId="21" applyNumberFormat="1" applyFont="1" applyFill="1" applyBorder="1" applyAlignment="1">
      <alignment horizontal="center" vertical="center" wrapText="1"/>
      <protection/>
    </xf>
    <xf numFmtId="0" fontId="1" fillId="0" borderId="0" xfId="21" applyFont="1" applyFill="1" applyAlignment="1">
      <alignment horizontal="center" vertical="center"/>
      <protection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1" xfId="22" applyNumberFormat="1" applyFont="1" applyFill="1" applyBorder="1" applyAlignment="1">
      <alignment horizontal="center" vertical="center"/>
      <protection/>
    </xf>
    <xf numFmtId="1" fontId="1" fillId="0" borderId="0" xfId="21" applyNumberFormat="1" applyFont="1" applyFill="1" applyAlignment="1">
      <alignment horizontal="center" vertical="center"/>
      <protection/>
    </xf>
    <xf numFmtId="2" fontId="7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6" fillId="0" borderId="0" xfId="21" applyNumberFormat="1" applyFont="1" applyFill="1" applyAlignment="1">
      <alignment vertical="center"/>
      <protection/>
    </xf>
    <xf numFmtId="4" fontId="11" fillId="0" borderId="0" xfId="21" applyNumberFormat="1" applyFont="1" applyFill="1" applyAlignment="1">
      <alignment vertical="center"/>
      <protection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" fontId="0" fillId="0" borderId="0" xfId="21" applyNumberFormat="1" applyFont="1" applyFill="1" applyAlignment="1" quotePrefix="1">
      <alignment vertical="center"/>
      <protection/>
    </xf>
    <xf numFmtId="2" fontId="7" fillId="0" borderId="0" xfId="21" applyNumberFormat="1" applyFont="1" applyFill="1" applyAlignment="1">
      <alignment vertical="center"/>
      <protection/>
    </xf>
    <xf numFmtId="0" fontId="0" fillId="0" borderId="2" xfId="21" applyFont="1" applyFill="1" applyBorder="1" applyAlignment="1">
      <alignment vertical="center" wrapText="1"/>
      <protection/>
    </xf>
    <xf numFmtId="0" fontId="1" fillId="0" borderId="3" xfId="21" applyFont="1" applyFill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0" fillId="2" borderId="0" xfId="21" applyFill="1" applyAlignment="1">
      <alignment vertical="center"/>
      <protection/>
    </xf>
    <xf numFmtId="0" fontId="12" fillId="2" borderId="0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2" borderId="0" xfId="21" applyFont="1" applyFill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4" fontId="1" fillId="0" borderId="0" xfId="21" applyNumberFormat="1" applyFont="1" applyFill="1" applyBorder="1" applyAlignment="1">
      <alignment vertical="center"/>
      <protection/>
    </xf>
    <xf numFmtId="2" fontId="1" fillId="0" borderId="1" xfId="21" applyNumberFormat="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vertical="center"/>
      <protection/>
    </xf>
    <xf numFmtId="4" fontId="0" fillId="0" borderId="0" xfId="21" applyNumberFormat="1" applyFont="1" applyFill="1" applyBorder="1" applyAlignment="1">
      <alignment vertical="center"/>
      <protection/>
    </xf>
    <xf numFmtId="2" fontId="4" fillId="0" borderId="0" xfId="21" applyNumberFormat="1" applyFont="1" applyFill="1" applyBorder="1" applyAlignment="1">
      <alignment vertical="center"/>
      <protection/>
    </xf>
    <xf numFmtId="4" fontId="4" fillId="0" borderId="0" xfId="21" applyNumberFormat="1" applyFont="1" applyFill="1" applyBorder="1" applyAlignment="1">
      <alignment vertical="center"/>
      <protection/>
    </xf>
    <xf numFmtId="4" fontId="0" fillId="0" borderId="0" xfId="21" applyNumberFormat="1" applyFill="1" applyBorder="1" applyAlignment="1">
      <alignment vertical="center"/>
      <protection/>
    </xf>
    <xf numFmtId="2" fontId="4" fillId="0" borderId="0" xfId="21" applyNumberFormat="1" applyFont="1" applyFill="1" applyAlignment="1">
      <alignment vertical="center"/>
      <protection/>
    </xf>
    <xf numFmtId="4" fontId="4" fillId="0" borderId="0" xfId="21" applyNumberFormat="1" applyFont="1" applyFill="1" applyAlignment="1">
      <alignment vertical="center"/>
      <protection/>
    </xf>
    <xf numFmtId="4" fontId="0" fillId="0" borderId="0" xfId="21" applyNumberFormat="1" applyFill="1" applyAlignment="1">
      <alignment vertical="center"/>
      <protection/>
    </xf>
    <xf numFmtId="1" fontId="1" fillId="0" borderId="5" xfId="21" applyNumberFormat="1" applyFont="1" applyFill="1" applyBorder="1" applyAlignment="1">
      <alignment vertical="center" wrapText="1"/>
      <protection/>
    </xf>
    <xf numFmtId="1" fontId="1" fillId="0" borderId="1" xfId="21" applyNumberFormat="1" applyFont="1" applyFill="1" applyBorder="1" applyAlignment="1">
      <alignment horizontal="center" vertical="center" wrapText="1"/>
      <protection/>
    </xf>
    <xf numFmtId="1" fontId="9" fillId="0" borderId="0" xfId="21" applyNumberFormat="1" applyFont="1" applyFill="1" applyBorder="1" applyAlignment="1">
      <alignment vertical="center" wrapText="1"/>
      <protection/>
    </xf>
    <xf numFmtId="0" fontId="1" fillId="0" borderId="1" xfId="21" applyFont="1" applyFill="1" applyBorder="1" applyAlignment="1">
      <alignment vertical="center" wrapText="1"/>
      <protection/>
    </xf>
    <xf numFmtId="0" fontId="0" fillId="2" borderId="0" xfId="21" applyFont="1" applyFill="1" applyBorder="1" applyAlignment="1">
      <alignment vertical="center"/>
      <protection/>
    </xf>
    <xf numFmtId="0" fontId="14" fillId="2" borderId="0" xfId="21" applyFont="1" applyFill="1" applyAlignment="1">
      <alignment vertical="center"/>
      <protection/>
    </xf>
    <xf numFmtId="4" fontId="1" fillId="0" borderId="1" xfId="21" applyNumberFormat="1" applyFont="1" applyFill="1" applyBorder="1" applyAlignment="1">
      <alignment vertical="center"/>
      <protection/>
    </xf>
    <xf numFmtId="3" fontId="1" fillId="0" borderId="1" xfId="21" applyNumberFormat="1" applyFont="1" applyFill="1" applyBorder="1" applyAlignment="1">
      <alignment horizontal="center" vertical="center" wrapText="1"/>
      <protection/>
    </xf>
    <xf numFmtId="4" fontId="0" fillId="2" borderId="1" xfId="21" applyNumberFormat="1" applyFont="1" applyFill="1" applyBorder="1" applyAlignment="1">
      <alignment vertical="center"/>
      <protection/>
    </xf>
    <xf numFmtId="4" fontId="0" fillId="2" borderId="1" xfId="21" applyNumberFormat="1" applyFont="1" applyFill="1" applyBorder="1" applyAlignment="1">
      <alignment vertical="center"/>
      <protection/>
    </xf>
    <xf numFmtId="4" fontId="1" fillId="2" borderId="1" xfId="21" applyNumberFormat="1" applyFont="1" applyFill="1" applyBorder="1" applyAlignment="1">
      <alignment vertical="center"/>
      <protection/>
    </xf>
    <xf numFmtId="4" fontId="1" fillId="0" borderId="3" xfId="21" applyNumberFormat="1" applyFont="1" applyFill="1" applyBorder="1" applyAlignment="1">
      <alignment horizontal="center" vertical="center"/>
      <protection/>
    </xf>
    <xf numFmtId="4" fontId="1" fillId="0" borderId="4" xfId="21" applyNumberFormat="1" applyFont="1" applyFill="1" applyBorder="1" applyAlignment="1">
      <alignment vertical="center"/>
      <protection/>
    </xf>
    <xf numFmtId="1" fontId="1" fillId="0" borderId="6" xfId="21" applyNumberFormat="1" applyFont="1" applyFill="1" applyBorder="1" applyAlignment="1">
      <alignment horizontal="center" vertical="center" wrapText="1"/>
      <protection/>
    </xf>
    <xf numFmtId="4" fontId="0" fillId="2" borderId="6" xfId="21" applyNumberFormat="1" applyFont="1" applyFill="1" applyBorder="1" applyAlignment="1">
      <alignment vertical="center"/>
      <protection/>
    </xf>
    <xf numFmtId="4" fontId="0" fillId="2" borderId="6" xfId="21" applyNumberFormat="1" applyFont="1" applyFill="1" applyBorder="1" applyAlignment="1">
      <alignment vertical="center"/>
      <protection/>
    </xf>
    <xf numFmtId="4" fontId="1" fillId="0" borderId="6" xfId="21" applyNumberFormat="1" applyFont="1" applyFill="1" applyBorder="1" applyAlignment="1">
      <alignment vertical="center"/>
      <protection/>
    </xf>
    <xf numFmtId="4" fontId="1" fillId="0" borderId="7" xfId="21" applyNumberFormat="1" applyFont="1" applyFill="1" applyBorder="1" applyAlignment="1">
      <alignment horizontal="center" vertical="center"/>
      <protection/>
    </xf>
    <xf numFmtId="3" fontId="1" fillId="0" borderId="9" xfId="21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 wrapText="1"/>
    </xf>
    <xf numFmtId="0" fontId="1" fillId="0" borderId="0" xfId="21" applyFont="1" applyFill="1" applyAlignment="1">
      <alignment horizontal="center" wrapText="1"/>
      <protection/>
    </xf>
    <xf numFmtId="4" fontId="1" fillId="2" borderId="6" xfId="21" applyNumberFormat="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4" fontId="15" fillId="0" borderId="0" xfId="21" applyNumberFormat="1" applyFont="1" applyFill="1" applyAlignment="1">
      <alignment vertical="center"/>
      <protection/>
    </xf>
    <xf numFmtId="4" fontId="15" fillId="0" borderId="0" xfId="21" applyNumberFormat="1" applyFont="1" applyFill="1" applyAlignment="1" quotePrefix="1">
      <alignment vertical="center"/>
      <protection/>
    </xf>
    <xf numFmtId="4" fontId="1" fillId="0" borderId="4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2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7" fillId="0" borderId="0" xfId="21" applyNumberFormat="1" applyFont="1" applyFill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21" applyFont="1" applyFill="1" applyAlignment="1">
      <alignment horizontal="center" wrapText="1"/>
      <protection/>
    </xf>
    <xf numFmtId="0" fontId="0" fillId="0" borderId="0" xfId="21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vertical="center" wrapText="1"/>
    </xf>
    <xf numFmtId="0" fontId="7" fillId="0" borderId="0" xfId="21" applyFont="1" applyFill="1" applyAlignment="1">
      <alignment horizontal="center" vertical="center" wrapText="1"/>
      <protection/>
    </xf>
    <xf numFmtId="0" fontId="1" fillId="0" borderId="0" xfId="21" applyFont="1" applyFill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1" fillId="0" borderId="10" xfId="2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evaluare_laboratoare_06_ian_2007" xfId="21"/>
    <cellStyle name="Normal_adresabili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workbookViewId="0" topLeftCell="A1">
      <selection activeCell="A9" sqref="A9:IV62"/>
    </sheetView>
  </sheetViews>
  <sheetFormatPr defaultColWidth="9.140625" defaultRowHeight="12.75"/>
  <cols>
    <col min="1" max="1" width="3.7109375" style="4" customWidth="1"/>
    <col min="2" max="2" width="45.28125" style="98" customWidth="1"/>
    <col min="3" max="3" width="15.00390625" style="99" customWidth="1"/>
    <col min="4" max="4" width="29.00390625" style="100" customWidth="1"/>
    <col min="5" max="16384" width="9.140625" style="4" customWidth="1"/>
  </cols>
  <sheetData>
    <row r="1" spans="1:4" s="5" customFormat="1" ht="15">
      <c r="A1" s="136" t="s">
        <v>6</v>
      </c>
      <c r="B1" s="137"/>
      <c r="C1" s="137"/>
      <c r="D1" s="137"/>
    </row>
    <row r="2" spans="1:4" s="5" customFormat="1" ht="15.75">
      <c r="A2" s="2"/>
      <c r="B2" s="3"/>
      <c r="C2" s="3"/>
      <c r="D2" s="3"/>
    </row>
    <row r="3" spans="1:4" s="5" customFormat="1" ht="15">
      <c r="A3" s="138" t="s">
        <v>27</v>
      </c>
      <c r="B3" s="139"/>
      <c r="C3" s="139"/>
      <c r="D3" s="139"/>
    </row>
    <row r="4" spans="2:4" s="5" customFormat="1" ht="15.75">
      <c r="B4" s="80"/>
      <c r="C4" s="39"/>
      <c r="D4" s="38"/>
    </row>
    <row r="5" spans="2:4" s="5" customFormat="1" ht="15.75">
      <c r="B5" s="80"/>
      <c r="C5" s="39"/>
      <c r="D5" s="10" t="s">
        <v>7</v>
      </c>
    </row>
    <row r="6" spans="1:3" s="5" customFormat="1" ht="16.5" thickBot="1">
      <c r="A6" s="135" t="s">
        <v>62</v>
      </c>
      <c r="B6" s="135"/>
      <c r="C6" s="39"/>
    </row>
    <row r="7" spans="1:4" s="83" customFormat="1" ht="25.5">
      <c r="A7" s="81" t="s">
        <v>0</v>
      </c>
      <c r="B7" s="82" t="s">
        <v>1</v>
      </c>
      <c r="C7" s="112" t="s">
        <v>63</v>
      </c>
      <c r="D7" s="113" t="s">
        <v>2</v>
      </c>
    </row>
    <row r="8" spans="1:4" s="103" customFormat="1" ht="24" customHeight="1">
      <c r="A8" s="101">
        <v>0</v>
      </c>
      <c r="B8" s="102">
        <v>1</v>
      </c>
      <c r="C8" s="108">
        <v>2</v>
      </c>
      <c r="D8" s="114" t="s">
        <v>10</v>
      </c>
    </row>
    <row r="9" spans="1:4" s="84" customFormat="1" ht="12.75">
      <c r="A9" s="78">
        <v>1</v>
      </c>
      <c r="B9" s="43" t="s">
        <v>12</v>
      </c>
      <c r="C9" s="110">
        <v>824.35</v>
      </c>
      <c r="D9" s="115">
        <v>70253.73</v>
      </c>
    </row>
    <row r="10" spans="1:4" s="105" customFormat="1" ht="12.75">
      <c r="A10" s="78">
        <v>2</v>
      </c>
      <c r="B10" s="43" t="s">
        <v>40</v>
      </c>
      <c r="C10" s="110">
        <v>722.12</v>
      </c>
      <c r="D10" s="116">
        <v>61541.37</v>
      </c>
    </row>
    <row r="11" spans="1:4" s="84" customFormat="1" ht="12.75">
      <c r="A11" s="78">
        <v>3</v>
      </c>
      <c r="B11" s="43" t="s">
        <v>41</v>
      </c>
      <c r="C11" s="109">
        <v>689.4</v>
      </c>
      <c r="D11" s="115">
        <v>58752.86</v>
      </c>
    </row>
    <row r="12" spans="1:4" s="105" customFormat="1" ht="12.75">
      <c r="A12" s="78">
        <v>4</v>
      </c>
      <c r="B12" s="43" t="s">
        <v>42</v>
      </c>
      <c r="C12" s="109">
        <v>539.7</v>
      </c>
      <c r="D12" s="115">
        <v>45994.95</v>
      </c>
    </row>
    <row r="13" spans="1:4" s="84" customFormat="1" ht="12.75">
      <c r="A13" s="78">
        <v>5</v>
      </c>
      <c r="B13" s="43" t="s">
        <v>43</v>
      </c>
      <c r="C13" s="110">
        <v>420.8</v>
      </c>
      <c r="D13" s="116">
        <v>35861.92</v>
      </c>
    </row>
    <row r="14" spans="1:4" s="84" customFormat="1" ht="12.75">
      <c r="A14" s="78">
        <v>6</v>
      </c>
      <c r="B14" s="43" t="s">
        <v>44</v>
      </c>
      <c r="C14" s="109">
        <v>91.5</v>
      </c>
      <c r="D14" s="115">
        <v>7797.92</v>
      </c>
    </row>
    <row r="15" spans="1:4" s="84" customFormat="1" ht="12.75">
      <c r="A15" s="77">
        <v>7</v>
      </c>
      <c r="B15" s="29" t="s">
        <v>14</v>
      </c>
      <c r="C15" s="110">
        <v>482.8</v>
      </c>
      <c r="D15" s="116">
        <v>41145.75</v>
      </c>
    </row>
    <row r="16" spans="1:4" s="85" customFormat="1" ht="15" customHeight="1">
      <c r="A16" s="77">
        <v>8</v>
      </c>
      <c r="B16" s="29" t="s">
        <v>64</v>
      </c>
      <c r="C16" s="110">
        <v>468.95</v>
      </c>
      <c r="D16" s="116">
        <v>39965.41</v>
      </c>
    </row>
    <row r="17" spans="1:4" s="84" customFormat="1" ht="12.75">
      <c r="A17" s="77">
        <v>9</v>
      </c>
      <c r="B17" s="29" t="s">
        <v>45</v>
      </c>
      <c r="C17" s="110">
        <v>3335.1</v>
      </c>
      <c r="D17" s="116">
        <v>284227.85</v>
      </c>
    </row>
    <row r="18" spans="1:4" s="84" customFormat="1" ht="12.75">
      <c r="A18" s="77">
        <v>10</v>
      </c>
      <c r="B18" s="29" t="s">
        <v>46</v>
      </c>
      <c r="C18" s="110">
        <v>407.24</v>
      </c>
      <c r="D18" s="116">
        <v>34706.29</v>
      </c>
    </row>
    <row r="19" spans="1:4" s="84" customFormat="1" ht="12.75">
      <c r="A19" s="77">
        <v>11</v>
      </c>
      <c r="B19" s="29" t="s">
        <v>47</v>
      </c>
      <c r="C19" s="110">
        <v>422.4</v>
      </c>
      <c r="D19" s="116">
        <v>35998.27</v>
      </c>
    </row>
    <row r="20" spans="1:4" s="84" customFormat="1" ht="12.75">
      <c r="A20" s="77">
        <v>12</v>
      </c>
      <c r="B20" s="29" t="s">
        <v>48</v>
      </c>
      <c r="C20" s="110">
        <v>310.5</v>
      </c>
      <c r="D20" s="116">
        <v>26461.8</v>
      </c>
    </row>
    <row r="21" spans="1:4" s="84" customFormat="1" ht="12.75">
      <c r="A21" s="77">
        <v>13</v>
      </c>
      <c r="B21" s="29" t="s">
        <v>15</v>
      </c>
      <c r="C21" s="110">
        <v>837</v>
      </c>
      <c r="D21" s="116">
        <v>71331.81</v>
      </c>
    </row>
    <row r="22" spans="1:4" s="83" customFormat="1" ht="12.75">
      <c r="A22" s="28">
        <v>14</v>
      </c>
      <c r="B22" s="30" t="s">
        <v>16</v>
      </c>
      <c r="C22" s="45">
        <v>495.68</v>
      </c>
      <c r="D22" s="47">
        <v>42243.43</v>
      </c>
    </row>
    <row r="23" spans="1:4" s="83" customFormat="1" ht="12.75">
      <c r="A23" s="28">
        <v>15</v>
      </c>
      <c r="B23" s="30" t="s">
        <v>34</v>
      </c>
      <c r="C23" s="45">
        <v>384.5</v>
      </c>
      <c r="D23" s="47">
        <v>32768.32</v>
      </c>
    </row>
    <row r="24" spans="1:4" s="84" customFormat="1" ht="12.75">
      <c r="A24" s="77">
        <v>16</v>
      </c>
      <c r="B24" s="29" t="s">
        <v>49</v>
      </c>
      <c r="C24" s="110">
        <v>555.2</v>
      </c>
      <c r="D24" s="116">
        <v>47315.91</v>
      </c>
    </row>
    <row r="25" spans="1:4" s="86" customFormat="1" ht="12.75">
      <c r="A25" s="77">
        <v>17</v>
      </c>
      <c r="B25" s="29" t="s">
        <v>18</v>
      </c>
      <c r="C25" s="110">
        <v>417</v>
      </c>
      <c r="D25" s="116">
        <v>35538.07</v>
      </c>
    </row>
    <row r="26" spans="1:4" s="84" customFormat="1" ht="12.75">
      <c r="A26" s="77">
        <v>18</v>
      </c>
      <c r="B26" s="29" t="s">
        <v>50</v>
      </c>
      <c r="C26" s="110">
        <v>130</v>
      </c>
      <c r="D26" s="116">
        <v>11079.01</v>
      </c>
    </row>
    <row r="27" spans="1:4" s="84" customFormat="1" ht="12.75">
      <c r="A27" s="77">
        <v>19</v>
      </c>
      <c r="B27" s="29" t="s">
        <v>51</v>
      </c>
      <c r="C27" s="110">
        <v>577.04</v>
      </c>
      <c r="D27" s="116">
        <v>49177.19</v>
      </c>
    </row>
    <row r="28" spans="1:4" s="85" customFormat="1" ht="12.75">
      <c r="A28" s="77">
        <v>20</v>
      </c>
      <c r="B28" s="29" t="s">
        <v>52</v>
      </c>
      <c r="C28" s="110">
        <v>472.1</v>
      </c>
      <c r="D28" s="116">
        <v>40233.87</v>
      </c>
    </row>
    <row r="29" spans="1:4" s="84" customFormat="1" ht="12.75">
      <c r="A29" s="77">
        <v>21</v>
      </c>
      <c r="B29" s="29" t="s">
        <v>26</v>
      </c>
      <c r="C29" s="110">
        <v>1070.5</v>
      </c>
      <c r="D29" s="116">
        <v>91231.42</v>
      </c>
    </row>
    <row r="30" spans="1:4" ht="12.75">
      <c r="A30" s="28">
        <v>22</v>
      </c>
      <c r="B30" s="30" t="s">
        <v>13</v>
      </c>
      <c r="C30" s="45">
        <v>1245.53</v>
      </c>
      <c r="D30" s="47">
        <v>106148.04</v>
      </c>
    </row>
    <row r="31" spans="1:4" s="85" customFormat="1" ht="12.75">
      <c r="A31" s="77">
        <v>23</v>
      </c>
      <c r="B31" s="29" t="s">
        <v>22</v>
      </c>
      <c r="C31" s="110">
        <v>1153</v>
      </c>
      <c r="D31" s="116">
        <v>98262.33</v>
      </c>
    </row>
    <row r="32" spans="1:4" s="85" customFormat="1" ht="12.75">
      <c r="A32" s="77">
        <v>24</v>
      </c>
      <c r="B32" s="29" t="s">
        <v>17</v>
      </c>
      <c r="C32" s="110">
        <v>1083</v>
      </c>
      <c r="D32" s="116">
        <v>92296.71</v>
      </c>
    </row>
    <row r="33" spans="1:4" s="85" customFormat="1" ht="12.75">
      <c r="A33" s="77">
        <v>25</v>
      </c>
      <c r="B33" s="29" t="s">
        <v>35</v>
      </c>
      <c r="C33" s="110">
        <v>298</v>
      </c>
      <c r="D33" s="116">
        <v>25396.51</v>
      </c>
    </row>
    <row r="34" spans="1:4" ht="12.75">
      <c r="A34" s="77">
        <v>26</v>
      </c>
      <c r="B34" s="29" t="s">
        <v>33</v>
      </c>
      <c r="C34" s="110">
        <v>668.9</v>
      </c>
      <c r="D34" s="47">
        <v>57005.79</v>
      </c>
    </row>
    <row r="35" spans="1:4" ht="12.75">
      <c r="A35" s="77">
        <v>27</v>
      </c>
      <c r="B35" s="29" t="s">
        <v>53</v>
      </c>
      <c r="C35" s="110">
        <v>747.2</v>
      </c>
      <c r="D35" s="47">
        <v>63678.76</v>
      </c>
    </row>
    <row r="36" spans="1:4" ht="12.75">
      <c r="A36" s="77">
        <v>28</v>
      </c>
      <c r="B36" s="29" t="s">
        <v>54</v>
      </c>
      <c r="C36" s="110">
        <v>744</v>
      </c>
      <c r="D36" s="47">
        <v>63406.05</v>
      </c>
    </row>
    <row r="37" spans="1:4" ht="25.5">
      <c r="A37" s="77">
        <v>29</v>
      </c>
      <c r="B37" s="29" t="s">
        <v>55</v>
      </c>
      <c r="C37" s="110">
        <v>553.32</v>
      </c>
      <c r="D37" s="47">
        <v>47155.69</v>
      </c>
    </row>
    <row r="38" spans="1:4" ht="25.5">
      <c r="A38" s="77">
        <v>30</v>
      </c>
      <c r="B38" s="29" t="s">
        <v>56</v>
      </c>
      <c r="C38" s="110">
        <v>2240.6</v>
      </c>
      <c r="D38" s="47">
        <v>190951.07</v>
      </c>
    </row>
    <row r="39" spans="1:4" s="85" customFormat="1" ht="12.75">
      <c r="A39" s="77">
        <v>31</v>
      </c>
      <c r="B39" s="29" t="s">
        <v>57</v>
      </c>
      <c r="C39" s="110">
        <v>672.2</v>
      </c>
      <c r="D39" s="116">
        <v>57287.03</v>
      </c>
    </row>
    <row r="40" spans="1:4" s="88" customFormat="1" ht="12.75">
      <c r="A40" s="77">
        <v>32</v>
      </c>
      <c r="B40" s="29" t="s">
        <v>19</v>
      </c>
      <c r="C40" s="110">
        <v>384.02</v>
      </c>
      <c r="D40" s="116">
        <v>32727.41</v>
      </c>
    </row>
    <row r="41" spans="1:4" s="106" customFormat="1" ht="12.75">
      <c r="A41" s="77">
        <v>33</v>
      </c>
      <c r="B41" s="29" t="s">
        <v>23</v>
      </c>
      <c r="C41" s="110">
        <v>567.54</v>
      </c>
      <c r="D41" s="116">
        <v>48367.57</v>
      </c>
    </row>
    <row r="42" spans="1:4" s="49" customFormat="1" ht="12.75">
      <c r="A42" s="77">
        <v>34</v>
      </c>
      <c r="B42" s="30" t="s">
        <v>20</v>
      </c>
      <c r="C42" s="110">
        <v>1115.18</v>
      </c>
      <c r="D42" s="47">
        <v>95039.19</v>
      </c>
    </row>
    <row r="43" spans="1:4" s="87" customFormat="1" ht="12.75">
      <c r="A43" s="77">
        <v>35</v>
      </c>
      <c r="B43" s="42" t="s">
        <v>58</v>
      </c>
      <c r="C43" s="110">
        <v>561.2</v>
      </c>
      <c r="D43" s="47">
        <v>47827.25</v>
      </c>
    </row>
    <row r="44" spans="1:4" s="87" customFormat="1" ht="12.75">
      <c r="A44" s="77">
        <v>36</v>
      </c>
      <c r="B44" s="42" t="s">
        <v>59</v>
      </c>
      <c r="C44" s="110">
        <v>1521.6</v>
      </c>
      <c r="D44" s="47">
        <v>129675.6</v>
      </c>
    </row>
    <row r="45" spans="1:4" s="87" customFormat="1" ht="12.75">
      <c r="A45" s="77">
        <v>37</v>
      </c>
      <c r="B45" s="42" t="s">
        <v>21</v>
      </c>
      <c r="C45" s="110">
        <v>1202</v>
      </c>
      <c r="D45" s="47">
        <v>102438.27</v>
      </c>
    </row>
    <row r="46" spans="1:4" s="87" customFormat="1" ht="12.75">
      <c r="A46" s="77">
        <v>38</v>
      </c>
      <c r="B46" s="42" t="s">
        <v>60</v>
      </c>
      <c r="C46" s="110">
        <v>631.8</v>
      </c>
      <c r="D46" s="47">
        <v>53844.01</v>
      </c>
    </row>
    <row r="47" spans="1:4" s="87" customFormat="1" ht="12.75">
      <c r="A47" s="77">
        <v>39</v>
      </c>
      <c r="B47" s="42" t="s">
        <v>65</v>
      </c>
      <c r="C47" s="110">
        <v>347.3</v>
      </c>
      <c r="D47" s="47">
        <v>29598.01</v>
      </c>
    </row>
    <row r="48" spans="1:4" s="87" customFormat="1" ht="12.75">
      <c r="A48" s="77">
        <v>40</v>
      </c>
      <c r="B48" s="42" t="s">
        <v>66</v>
      </c>
      <c r="C48" s="110">
        <v>555.6</v>
      </c>
      <c r="D48" s="47">
        <v>47350.03</v>
      </c>
    </row>
    <row r="49" spans="1:4" ht="12.75">
      <c r="A49" s="89"/>
      <c r="B49" s="104" t="s">
        <v>3</v>
      </c>
      <c r="C49" s="111">
        <v>29945.87</v>
      </c>
      <c r="D49" s="124">
        <v>2552082.47</v>
      </c>
    </row>
    <row r="50" spans="1:4" ht="12.75">
      <c r="A50" s="89"/>
      <c r="B50" s="91" t="s">
        <v>24</v>
      </c>
      <c r="C50" s="107">
        <v>2552082.465</v>
      </c>
      <c r="D50" s="117"/>
    </row>
    <row r="51" spans="1:4" ht="13.5" thickBot="1">
      <c r="A51" s="92"/>
      <c r="B51" s="44" t="s">
        <v>5</v>
      </c>
      <c r="C51" s="118">
        <v>5104164.93</v>
      </c>
      <c r="D51" s="119"/>
    </row>
    <row r="52" spans="1:4" ht="12.75">
      <c r="A52" s="87"/>
      <c r="B52" s="93"/>
      <c r="C52" s="90"/>
      <c r="D52" s="94"/>
    </row>
    <row r="53" spans="2:4" s="87" customFormat="1" ht="12.75">
      <c r="B53" s="93" t="s">
        <v>4</v>
      </c>
      <c r="C53" s="90">
        <v>85.22318653624022</v>
      </c>
      <c r="D53" s="94"/>
    </row>
    <row r="54" spans="2:4" s="87" customFormat="1" ht="12.75">
      <c r="B54" s="93"/>
      <c r="C54" s="90"/>
      <c r="D54" s="94"/>
    </row>
    <row r="55" spans="1:4" s="87" customFormat="1" ht="12.75">
      <c r="A55" s="140"/>
      <c r="B55" s="134"/>
      <c r="C55" s="120"/>
      <c r="D55" s="123"/>
    </row>
    <row r="56" spans="1:4" s="87" customFormat="1" ht="12.75" customHeight="1">
      <c r="A56" s="133"/>
      <c r="B56" s="134"/>
      <c r="C56" s="121"/>
      <c r="D56" s="122"/>
    </row>
    <row r="57" spans="2:4" ht="12.75">
      <c r="B57" s="95"/>
      <c r="C57" s="96"/>
      <c r="D57" s="97"/>
    </row>
    <row r="58" spans="2:4" ht="12.75">
      <c r="B58" s="95"/>
      <c r="C58" s="96"/>
      <c r="D58" s="97"/>
    </row>
    <row r="59" spans="2:4" ht="12.75">
      <c r="B59" s="95"/>
      <c r="C59" s="96"/>
      <c r="D59" s="97"/>
    </row>
    <row r="60" spans="2:4" ht="12.75">
      <c r="B60" s="95"/>
      <c r="C60" s="96"/>
      <c r="D60" s="97"/>
    </row>
    <row r="61" spans="2:4" ht="12.75">
      <c r="B61" s="95"/>
      <c r="C61" s="96"/>
      <c r="D61" s="97"/>
    </row>
  </sheetData>
  <mergeCells count="5">
    <mergeCell ref="A56:B56"/>
    <mergeCell ref="A6:B6"/>
    <mergeCell ref="A1:D1"/>
    <mergeCell ref="A3:D3"/>
    <mergeCell ref="A55:B55"/>
  </mergeCells>
  <printOptions horizontalCentered="1" verticalCentered="1"/>
  <pageMargins left="0.196850393700787" right="0.196850393700787" top="0.24" bottom="0" header="0.17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showGridLines="0" workbookViewId="0" topLeftCell="A1">
      <selection activeCell="M15" sqref="L15:M15"/>
    </sheetView>
  </sheetViews>
  <sheetFormatPr defaultColWidth="9.140625" defaultRowHeight="12.75"/>
  <cols>
    <col min="1" max="1" width="3.57421875" style="4" customWidth="1"/>
    <col min="2" max="2" width="48.28125" style="4" customWidth="1"/>
    <col min="3" max="3" width="17.421875" style="8" customWidth="1"/>
    <col min="4" max="4" width="27.140625" style="4" customWidth="1"/>
    <col min="5" max="6" width="9.140625" style="4" customWidth="1"/>
    <col min="7" max="7" width="9.140625" style="63" customWidth="1"/>
    <col min="8" max="16384" width="9.140625" style="4" customWidth="1"/>
  </cols>
  <sheetData>
    <row r="1" spans="1:7" s="5" customFormat="1" ht="15.75">
      <c r="A1" s="136" t="s">
        <v>6</v>
      </c>
      <c r="B1" s="137"/>
      <c r="C1" s="137"/>
      <c r="D1" s="137"/>
      <c r="G1" s="61"/>
    </row>
    <row r="2" spans="1:7" s="5" customFormat="1" ht="15.75">
      <c r="A2" s="2"/>
      <c r="B2" s="3"/>
      <c r="C2" s="48"/>
      <c r="D2" s="3"/>
      <c r="G2" s="61"/>
    </row>
    <row r="3" spans="1:7" s="5" customFormat="1" ht="15.75">
      <c r="A3" s="2"/>
      <c r="B3" s="3"/>
      <c r="C3" s="48"/>
      <c r="D3" s="3"/>
      <c r="G3" s="61"/>
    </row>
    <row r="4" spans="3:7" s="5" customFormat="1" ht="15.75">
      <c r="C4" s="6"/>
      <c r="D4" s="6"/>
      <c r="E4" s="37"/>
      <c r="G4" s="61"/>
    </row>
    <row r="5" spans="3:7" s="5" customFormat="1" ht="15.75">
      <c r="C5" s="6"/>
      <c r="D5" s="6"/>
      <c r="E5" s="37"/>
      <c r="G5" s="61"/>
    </row>
    <row r="6" spans="3:7" s="5" customFormat="1" ht="15.75">
      <c r="C6" s="6"/>
      <c r="D6" s="7"/>
      <c r="E6" s="37"/>
      <c r="G6" s="61"/>
    </row>
    <row r="7" spans="3:7" s="5" customFormat="1" ht="15.75">
      <c r="C7" s="6"/>
      <c r="D7" s="7"/>
      <c r="E7" s="7"/>
      <c r="G7" s="61"/>
    </row>
    <row r="8" spans="3:7" s="5" customFormat="1" ht="15.75">
      <c r="C8" s="6"/>
      <c r="D8" s="6"/>
      <c r="E8" s="38"/>
      <c r="G8" s="61"/>
    </row>
    <row r="9" spans="3:7" s="5" customFormat="1" ht="33.75" customHeight="1">
      <c r="C9" s="142"/>
      <c r="D9" s="142"/>
      <c r="E9" s="39"/>
      <c r="G9" s="61"/>
    </row>
    <row r="10" spans="3:7" s="5" customFormat="1" ht="15.75">
      <c r="C10" s="40"/>
      <c r="D10" s="41"/>
      <c r="E10" s="38"/>
      <c r="G10" s="61"/>
    </row>
    <row r="11" spans="3:7" s="5" customFormat="1" ht="15.75">
      <c r="C11" s="9"/>
      <c r="G11" s="61"/>
    </row>
    <row r="12" spans="1:7" s="5" customFormat="1" ht="15.75">
      <c r="A12" s="143" t="s">
        <v>28</v>
      </c>
      <c r="B12" s="139"/>
      <c r="C12" s="139"/>
      <c r="D12" s="139"/>
      <c r="G12" s="61"/>
    </row>
    <row r="13" spans="3:7" s="5" customFormat="1" ht="15.75">
      <c r="C13" s="9"/>
      <c r="G13" s="61"/>
    </row>
    <row r="14" spans="3:7" s="5" customFormat="1" ht="16.5" thickBot="1">
      <c r="C14" s="9"/>
      <c r="D14" s="10" t="s">
        <v>8</v>
      </c>
      <c r="G14" s="61"/>
    </row>
    <row r="15" spans="1:7" s="8" customFormat="1" ht="38.25">
      <c r="A15" s="11" t="s">
        <v>0</v>
      </c>
      <c r="B15" s="12" t="s">
        <v>1</v>
      </c>
      <c r="C15" s="112" t="s">
        <v>63</v>
      </c>
      <c r="D15" s="128" t="s">
        <v>36</v>
      </c>
      <c r="G15" s="129"/>
    </row>
    <row r="16" spans="1:7" s="18" customFormat="1" ht="12.75">
      <c r="A16" s="46">
        <v>0</v>
      </c>
      <c r="B16" s="15">
        <v>1</v>
      </c>
      <c r="C16" s="15">
        <v>2</v>
      </c>
      <c r="D16" s="17" t="s">
        <v>37</v>
      </c>
      <c r="G16" s="62"/>
    </row>
    <row r="17" spans="1:7" s="49" customFormat="1" ht="12.75">
      <c r="A17" s="28">
        <v>1</v>
      </c>
      <c r="B17" s="30" t="s">
        <v>12</v>
      </c>
      <c r="C17" s="45">
        <v>134</v>
      </c>
      <c r="D17" s="47">
        <v>34197.9</v>
      </c>
      <c r="G17" s="63"/>
    </row>
    <row r="18" spans="1:7" s="49" customFormat="1" ht="12.75">
      <c r="A18" s="28">
        <v>2</v>
      </c>
      <c r="B18" s="30" t="s">
        <v>40</v>
      </c>
      <c r="C18" s="45">
        <v>139</v>
      </c>
      <c r="D18" s="47">
        <v>35473.95</v>
      </c>
      <c r="G18" s="63"/>
    </row>
    <row r="19" spans="1:7" s="49" customFormat="1" ht="12.75">
      <c r="A19" s="28">
        <v>3</v>
      </c>
      <c r="B19" s="30" t="s">
        <v>41</v>
      </c>
      <c r="C19" s="45">
        <v>102</v>
      </c>
      <c r="D19" s="47">
        <v>26031.24</v>
      </c>
      <c r="G19" s="63"/>
    </row>
    <row r="20" spans="1:7" s="49" customFormat="1" ht="12.75">
      <c r="A20" s="28">
        <v>4</v>
      </c>
      <c r="B20" s="30" t="s">
        <v>42</v>
      </c>
      <c r="C20" s="45">
        <v>138</v>
      </c>
      <c r="D20" s="47">
        <v>35218.74</v>
      </c>
      <c r="G20" s="63"/>
    </row>
    <row r="21" spans="1:7" s="49" customFormat="1" ht="12.75">
      <c r="A21" s="28">
        <v>5</v>
      </c>
      <c r="B21" s="30" t="s">
        <v>43</v>
      </c>
      <c r="C21" s="45">
        <v>139</v>
      </c>
      <c r="D21" s="47">
        <v>35473.95</v>
      </c>
      <c r="G21" s="63"/>
    </row>
    <row r="22" spans="1:7" s="49" customFormat="1" ht="12.75">
      <c r="A22" s="28">
        <v>6</v>
      </c>
      <c r="B22" s="30" t="s">
        <v>44</v>
      </c>
      <c r="C22" s="45">
        <v>0</v>
      </c>
      <c r="D22" s="47">
        <v>0</v>
      </c>
      <c r="G22" s="63"/>
    </row>
    <row r="23" spans="1:7" s="49" customFormat="1" ht="12.75">
      <c r="A23" s="28">
        <v>7</v>
      </c>
      <c r="B23" s="30" t="s">
        <v>14</v>
      </c>
      <c r="C23" s="45">
        <v>112</v>
      </c>
      <c r="D23" s="47">
        <v>28583.32</v>
      </c>
      <c r="G23" s="63"/>
    </row>
    <row r="24" spans="1:7" s="49" customFormat="1" ht="12.75">
      <c r="A24" s="28">
        <v>8</v>
      </c>
      <c r="B24" s="30" t="s">
        <v>64</v>
      </c>
      <c r="C24" s="45">
        <v>60</v>
      </c>
      <c r="D24" s="47">
        <v>15312.49</v>
      </c>
      <c r="E24" s="50"/>
      <c r="G24" s="63"/>
    </row>
    <row r="25" spans="1:7" s="49" customFormat="1" ht="12.75">
      <c r="A25" s="28">
        <v>9</v>
      </c>
      <c r="B25" s="30" t="s">
        <v>45</v>
      </c>
      <c r="C25" s="45">
        <v>161</v>
      </c>
      <c r="D25" s="47">
        <v>41088.53</v>
      </c>
      <c r="G25" s="63"/>
    </row>
    <row r="26" spans="1:7" s="49" customFormat="1" ht="12.75">
      <c r="A26" s="28">
        <v>10</v>
      </c>
      <c r="B26" s="30" t="s">
        <v>46</v>
      </c>
      <c r="C26" s="45">
        <v>306</v>
      </c>
      <c r="D26" s="47">
        <v>78093.72</v>
      </c>
      <c r="G26" s="63"/>
    </row>
    <row r="27" spans="1:7" s="49" customFormat="1" ht="12.75">
      <c r="A27" s="28">
        <v>11</v>
      </c>
      <c r="B27" s="30" t="s">
        <v>47</v>
      </c>
      <c r="C27" s="45">
        <v>131</v>
      </c>
      <c r="D27" s="47">
        <v>33432.28</v>
      </c>
      <c r="G27" s="63"/>
    </row>
    <row r="28" spans="1:7" s="49" customFormat="1" ht="12.75">
      <c r="A28" s="28">
        <v>12</v>
      </c>
      <c r="B28" s="30" t="s">
        <v>48</v>
      </c>
      <c r="C28" s="45">
        <v>75</v>
      </c>
      <c r="D28" s="47">
        <v>19140.62</v>
      </c>
      <c r="G28" s="63"/>
    </row>
    <row r="29" spans="1:7" s="49" customFormat="1" ht="12.75">
      <c r="A29" s="28">
        <v>13</v>
      </c>
      <c r="B29" s="30" t="s">
        <v>15</v>
      </c>
      <c r="C29" s="45">
        <v>163</v>
      </c>
      <c r="D29" s="47">
        <v>41598.94</v>
      </c>
      <c r="G29" s="63"/>
    </row>
    <row r="30" spans="1:7" s="49" customFormat="1" ht="12.75">
      <c r="A30" s="28">
        <v>14</v>
      </c>
      <c r="B30" s="30" t="s">
        <v>16</v>
      </c>
      <c r="C30" s="45">
        <v>137</v>
      </c>
      <c r="D30" s="47">
        <v>34963.53</v>
      </c>
      <c r="G30" s="63"/>
    </row>
    <row r="31" spans="1:7" s="49" customFormat="1" ht="12.75">
      <c r="A31" s="28">
        <v>15</v>
      </c>
      <c r="B31" s="30" t="s">
        <v>34</v>
      </c>
      <c r="C31" s="45">
        <v>79</v>
      </c>
      <c r="D31" s="47">
        <v>20161.45</v>
      </c>
      <c r="G31" s="63"/>
    </row>
    <row r="32" spans="1:7" s="49" customFormat="1" ht="12.75">
      <c r="A32" s="28">
        <v>16</v>
      </c>
      <c r="B32" s="30" t="s">
        <v>49</v>
      </c>
      <c r="C32" s="45">
        <v>146</v>
      </c>
      <c r="D32" s="47">
        <v>37260.4</v>
      </c>
      <c r="G32" s="63"/>
    </row>
    <row r="33" spans="1:7" s="49" customFormat="1" ht="12.75">
      <c r="A33" s="28">
        <v>17</v>
      </c>
      <c r="B33" s="30" t="s">
        <v>18</v>
      </c>
      <c r="C33" s="45">
        <v>157</v>
      </c>
      <c r="D33" s="47">
        <v>40067.69</v>
      </c>
      <c r="G33" s="63"/>
    </row>
    <row r="34" spans="1:7" s="49" customFormat="1" ht="12.75">
      <c r="A34" s="28">
        <v>18</v>
      </c>
      <c r="B34" s="30" t="s">
        <v>50</v>
      </c>
      <c r="C34" s="45">
        <v>0</v>
      </c>
      <c r="D34" s="47">
        <v>0</v>
      </c>
      <c r="G34" s="63"/>
    </row>
    <row r="35" spans="1:7" s="49" customFormat="1" ht="12.75">
      <c r="A35" s="28">
        <v>19</v>
      </c>
      <c r="B35" s="30" t="s">
        <v>51</v>
      </c>
      <c r="C35" s="45">
        <v>136</v>
      </c>
      <c r="D35" s="47">
        <v>34708.32</v>
      </c>
      <c r="G35" s="63"/>
    </row>
    <row r="36" spans="1:7" s="49" customFormat="1" ht="12.75">
      <c r="A36" s="28">
        <v>20</v>
      </c>
      <c r="B36" s="30" t="s">
        <v>52</v>
      </c>
      <c r="C36" s="45">
        <v>145</v>
      </c>
      <c r="D36" s="47">
        <v>37005.2</v>
      </c>
      <c r="G36" s="63"/>
    </row>
    <row r="37" spans="1:7" s="49" customFormat="1" ht="12.75">
      <c r="A37" s="28">
        <v>21</v>
      </c>
      <c r="B37" s="30" t="s">
        <v>26</v>
      </c>
      <c r="C37" s="45">
        <v>150</v>
      </c>
      <c r="D37" s="47">
        <v>38281.24</v>
      </c>
      <c r="G37" s="63"/>
    </row>
    <row r="38" spans="1:7" s="49" customFormat="1" ht="12.75">
      <c r="A38" s="28">
        <v>22</v>
      </c>
      <c r="B38" s="30" t="s">
        <v>13</v>
      </c>
      <c r="C38" s="45">
        <v>144</v>
      </c>
      <c r="D38" s="47">
        <v>36749.99</v>
      </c>
      <c r="G38" s="63"/>
    </row>
    <row r="39" spans="1:7" s="49" customFormat="1" ht="12.75">
      <c r="A39" s="28">
        <v>23</v>
      </c>
      <c r="B39" s="30" t="s">
        <v>22</v>
      </c>
      <c r="C39" s="45">
        <v>151</v>
      </c>
      <c r="D39" s="47">
        <v>38536.45</v>
      </c>
      <c r="E39" s="50"/>
      <c r="G39" s="63"/>
    </row>
    <row r="40" spans="1:7" s="49" customFormat="1" ht="12.75">
      <c r="A40" s="28">
        <v>24</v>
      </c>
      <c r="B40" s="30" t="s">
        <v>17</v>
      </c>
      <c r="C40" s="45">
        <v>153</v>
      </c>
      <c r="D40" s="47">
        <v>39046.86</v>
      </c>
      <c r="E40" s="50"/>
      <c r="G40" s="63"/>
    </row>
    <row r="41" spans="1:7" s="49" customFormat="1" ht="12.75">
      <c r="A41" s="28">
        <v>25</v>
      </c>
      <c r="B41" s="30" t="s">
        <v>35</v>
      </c>
      <c r="C41" s="45">
        <v>66</v>
      </c>
      <c r="D41" s="47">
        <v>16843.74</v>
      </c>
      <c r="E41" s="50"/>
      <c r="G41" s="63"/>
    </row>
    <row r="42" spans="1:7" s="49" customFormat="1" ht="12.75">
      <c r="A42" s="28">
        <v>26</v>
      </c>
      <c r="B42" s="30" t="s">
        <v>33</v>
      </c>
      <c r="C42" s="45">
        <v>66</v>
      </c>
      <c r="D42" s="47">
        <v>16843.74</v>
      </c>
      <c r="E42" s="50"/>
      <c r="G42" s="63"/>
    </row>
    <row r="43" spans="1:7" s="49" customFormat="1" ht="12.75">
      <c r="A43" s="28">
        <v>27</v>
      </c>
      <c r="B43" s="30" t="s">
        <v>53</v>
      </c>
      <c r="C43" s="45">
        <v>116</v>
      </c>
      <c r="D43" s="47">
        <v>29604.16</v>
      </c>
      <c r="E43" s="50"/>
      <c r="G43" s="63"/>
    </row>
    <row r="44" spans="1:7" s="49" customFormat="1" ht="12.75">
      <c r="A44" s="28">
        <v>28</v>
      </c>
      <c r="B44" s="30" t="s">
        <v>54</v>
      </c>
      <c r="C44" s="45">
        <v>71</v>
      </c>
      <c r="D44" s="47">
        <v>18119.79</v>
      </c>
      <c r="E44" s="50"/>
      <c r="G44" s="63"/>
    </row>
    <row r="45" spans="1:7" s="49" customFormat="1" ht="25.5">
      <c r="A45" s="28">
        <v>29</v>
      </c>
      <c r="B45" s="30" t="s">
        <v>55</v>
      </c>
      <c r="C45" s="45">
        <v>111</v>
      </c>
      <c r="D45" s="47">
        <v>28328.12</v>
      </c>
      <c r="E45" s="76"/>
      <c r="G45" s="63"/>
    </row>
    <row r="46" spans="1:7" s="49" customFormat="1" ht="25.5">
      <c r="A46" s="28">
        <v>30</v>
      </c>
      <c r="B46" s="30" t="s">
        <v>56</v>
      </c>
      <c r="C46" s="45">
        <v>160</v>
      </c>
      <c r="D46" s="47">
        <v>40833.32</v>
      </c>
      <c r="E46" s="50"/>
      <c r="G46" s="63"/>
    </row>
    <row r="47" spans="1:7" s="49" customFormat="1" ht="12.75">
      <c r="A47" s="28">
        <v>31</v>
      </c>
      <c r="B47" s="30" t="s">
        <v>57</v>
      </c>
      <c r="C47" s="45">
        <v>75</v>
      </c>
      <c r="D47" s="47">
        <v>19140.62</v>
      </c>
      <c r="E47" s="50"/>
      <c r="G47" s="63"/>
    </row>
    <row r="48" spans="1:7" s="49" customFormat="1" ht="12.75">
      <c r="A48" s="28">
        <v>32</v>
      </c>
      <c r="B48" s="30" t="s">
        <v>19</v>
      </c>
      <c r="C48" s="45">
        <v>114</v>
      </c>
      <c r="D48" s="47">
        <v>29093.74</v>
      </c>
      <c r="E48" s="50"/>
      <c r="G48" s="63"/>
    </row>
    <row r="49" spans="1:7" s="49" customFormat="1" ht="12.75">
      <c r="A49" s="28">
        <v>33</v>
      </c>
      <c r="B49" s="30" t="s">
        <v>23</v>
      </c>
      <c r="C49" s="45">
        <v>141</v>
      </c>
      <c r="D49" s="47">
        <v>35984.36</v>
      </c>
      <c r="E49" s="50"/>
      <c r="G49" s="63"/>
    </row>
    <row r="50" spans="1:7" s="49" customFormat="1" ht="12.75">
      <c r="A50" s="28">
        <v>34</v>
      </c>
      <c r="B50" s="30" t="s">
        <v>20</v>
      </c>
      <c r="C50" s="45">
        <v>156</v>
      </c>
      <c r="D50" s="47">
        <v>39812.49</v>
      </c>
      <c r="E50" s="50"/>
      <c r="G50" s="63"/>
    </row>
    <row r="51" spans="1:7" s="49" customFormat="1" ht="12.75">
      <c r="A51" s="28">
        <v>35</v>
      </c>
      <c r="B51" s="30" t="s">
        <v>58</v>
      </c>
      <c r="C51" s="45">
        <v>132</v>
      </c>
      <c r="D51" s="47">
        <v>33687.49</v>
      </c>
      <c r="E51" s="50"/>
      <c r="G51" s="63"/>
    </row>
    <row r="52" spans="1:7" s="49" customFormat="1" ht="12.75">
      <c r="A52" s="28">
        <v>36</v>
      </c>
      <c r="B52" s="30" t="s">
        <v>59</v>
      </c>
      <c r="C52" s="45">
        <v>224</v>
      </c>
      <c r="D52" s="47">
        <v>57166.65</v>
      </c>
      <c r="E52" s="50"/>
      <c r="G52" s="63"/>
    </row>
    <row r="53" spans="1:7" s="49" customFormat="1" ht="12.75">
      <c r="A53" s="28">
        <v>37</v>
      </c>
      <c r="B53" s="30" t="s">
        <v>21</v>
      </c>
      <c r="C53" s="45">
        <v>136</v>
      </c>
      <c r="D53" s="47">
        <v>34708.32</v>
      </c>
      <c r="E53" s="50"/>
      <c r="G53" s="63"/>
    </row>
    <row r="54" spans="1:7" s="49" customFormat="1" ht="12.75">
      <c r="A54" s="28">
        <v>38</v>
      </c>
      <c r="B54" s="30" t="s">
        <v>60</v>
      </c>
      <c r="C54" s="45">
        <v>157</v>
      </c>
      <c r="D54" s="47">
        <v>40067.69</v>
      </c>
      <c r="E54" s="50"/>
      <c r="G54" s="63"/>
    </row>
    <row r="55" spans="1:7" s="49" customFormat="1" ht="12.75">
      <c r="A55" s="28">
        <v>39</v>
      </c>
      <c r="B55" s="42" t="s">
        <v>65</v>
      </c>
      <c r="C55" s="45">
        <v>72</v>
      </c>
      <c r="D55" s="47">
        <v>18374.99</v>
      </c>
      <c r="E55" s="50"/>
      <c r="G55" s="63"/>
    </row>
    <row r="56" spans="1:7" s="49" customFormat="1" ht="12.75">
      <c r="A56" s="28">
        <v>40</v>
      </c>
      <c r="B56" s="42" t="s">
        <v>66</v>
      </c>
      <c r="C56" s="45">
        <v>145</v>
      </c>
      <c r="D56" s="47">
        <v>37005.2</v>
      </c>
      <c r="E56" s="50"/>
      <c r="G56" s="63"/>
    </row>
    <row r="57" spans="1:7" s="8" customFormat="1" ht="12.75">
      <c r="A57" s="26"/>
      <c r="B57" s="51" t="s">
        <v>3</v>
      </c>
      <c r="C57" s="52">
        <v>5000</v>
      </c>
      <c r="D57" s="25">
        <v>1276041.23</v>
      </c>
      <c r="E57" s="24"/>
      <c r="G57" s="63"/>
    </row>
    <row r="58" spans="1:7" s="49" customFormat="1" ht="13.5" thickBot="1">
      <c r="A58" s="53"/>
      <c r="B58" s="54" t="s">
        <v>30</v>
      </c>
      <c r="C58" s="55">
        <v>1276041.23</v>
      </c>
      <c r="D58" s="56"/>
      <c r="G58" s="63"/>
    </row>
    <row r="59" spans="2:7" s="49" customFormat="1" ht="12.75">
      <c r="B59" s="57"/>
      <c r="C59" s="27"/>
      <c r="D59" s="57"/>
      <c r="G59" s="63"/>
    </row>
    <row r="60" spans="2:7" s="49" customFormat="1" ht="12.75">
      <c r="B60" s="58" t="s">
        <v>4</v>
      </c>
      <c r="C60" s="21">
        <v>255.208246</v>
      </c>
      <c r="D60" s="59"/>
      <c r="G60" s="63"/>
    </row>
    <row r="61" spans="2:7" s="49" customFormat="1" ht="12.75">
      <c r="B61" s="57"/>
      <c r="C61" s="21"/>
      <c r="D61" s="59"/>
      <c r="G61" s="63"/>
    </row>
    <row r="62" spans="1:7" s="49" customFormat="1" ht="12.75">
      <c r="A62" s="144"/>
      <c r="B62" s="151"/>
      <c r="C62" s="152"/>
      <c r="D62" s="130"/>
      <c r="E62" s="153"/>
      <c r="G62" s="63"/>
    </row>
    <row r="63" spans="1:7" s="49" customFormat="1" ht="12.75" customHeight="1">
      <c r="A63" s="141"/>
      <c r="B63" s="151"/>
      <c r="C63" s="131"/>
      <c r="D63" s="132"/>
      <c r="E63" s="153"/>
      <c r="G63" s="63"/>
    </row>
  </sheetData>
  <mergeCells count="5">
    <mergeCell ref="A63:B63"/>
    <mergeCell ref="A1:D1"/>
    <mergeCell ref="C9:D9"/>
    <mergeCell ref="A12:D12"/>
    <mergeCell ref="A62:B62"/>
  </mergeCells>
  <printOptions horizontalCentered="1" verticalCentered="1"/>
  <pageMargins left="0.35433070866141736" right="0.15748031496062992" top="0.24" bottom="0.25" header="0.11811023622047245" footer="0.17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showGridLines="0" workbookViewId="0" topLeftCell="A31">
      <selection activeCell="I19" sqref="I19"/>
    </sheetView>
  </sheetViews>
  <sheetFormatPr defaultColWidth="9.140625" defaultRowHeight="12.75"/>
  <cols>
    <col min="1" max="1" width="3.57421875" style="4" customWidth="1"/>
    <col min="2" max="2" width="53.421875" style="4" customWidth="1"/>
    <col min="3" max="3" width="18.57421875" style="24" customWidth="1"/>
    <col min="4" max="4" width="29.28125" style="4" customWidth="1"/>
    <col min="5" max="16384" width="9.140625" style="4" customWidth="1"/>
  </cols>
  <sheetData>
    <row r="1" spans="1:4" s="5" customFormat="1" ht="15">
      <c r="A1" s="136" t="s">
        <v>6</v>
      </c>
      <c r="B1" s="137"/>
      <c r="C1" s="137"/>
      <c r="D1" s="137"/>
    </row>
    <row r="2" spans="1:4" s="5" customFormat="1" ht="15.75">
      <c r="A2" s="2"/>
      <c r="B2" s="3"/>
      <c r="C2" s="48"/>
      <c r="D2" s="3"/>
    </row>
    <row r="3" spans="1:4" s="5" customFormat="1" ht="15.75">
      <c r="A3" s="2"/>
      <c r="B3" s="3"/>
      <c r="C3" s="48"/>
      <c r="D3" s="3"/>
    </row>
    <row r="4" spans="3:4" s="5" customFormat="1" ht="15.75">
      <c r="C4" s="6"/>
      <c r="D4" s="6"/>
    </row>
    <row r="5" spans="3:4" s="5" customFormat="1" ht="15.75">
      <c r="C5" s="6"/>
      <c r="D5" s="6"/>
    </row>
    <row r="6" spans="3:4" s="5" customFormat="1" ht="15.75">
      <c r="C6" s="6"/>
      <c r="D6" s="7"/>
    </row>
    <row r="7" spans="3:4" s="5" customFormat="1" ht="15.75">
      <c r="C7" s="6"/>
      <c r="D7" s="7"/>
    </row>
    <row r="8" spans="3:4" s="5" customFormat="1" ht="15.75">
      <c r="C8" s="6"/>
      <c r="D8" s="6"/>
    </row>
    <row r="9" spans="3:4" s="5" customFormat="1" ht="33" customHeight="1">
      <c r="C9" s="142"/>
      <c r="D9" s="142"/>
    </row>
    <row r="10" spans="3:4" s="5" customFormat="1" ht="15.75">
      <c r="C10" s="40"/>
      <c r="D10" s="41"/>
    </row>
    <row r="11" s="5" customFormat="1" ht="15.75">
      <c r="C11" s="39"/>
    </row>
    <row r="12" spans="1:4" s="9" customFormat="1" ht="33.75" customHeight="1">
      <c r="A12" s="143" t="s">
        <v>29</v>
      </c>
      <c r="B12" s="139"/>
      <c r="C12" s="139"/>
      <c r="D12" s="139"/>
    </row>
    <row r="13" spans="2:3" s="5" customFormat="1" ht="15.75">
      <c r="B13" s="9"/>
      <c r="C13" s="39"/>
    </row>
    <row r="14" spans="3:4" s="5" customFormat="1" ht="16.5" thickBot="1">
      <c r="C14" s="39"/>
      <c r="D14" s="10" t="s">
        <v>9</v>
      </c>
    </row>
    <row r="15" spans="1:4" s="8" customFormat="1" ht="38.25">
      <c r="A15" s="11" t="s">
        <v>0</v>
      </c>
      <c r="B15" s="12" t="s">
        <v>1</v>
      </c>
      <c r="C15" s="20" t="s">
        <v>63</v>
      </c>
      <c r="D15" s="13" t="s">
        <v>36</v>
      </c>
    </row>
    <row r="16" spans="1:4" s="18" customFormat="1" ht="12.75">
      <c r="A16" s="14">
        <v>0</v>
      </c>
      <c r="B16" s="15">
        <v>1</v>
      </c>
      <c r="C16" s="16">
        <v>2</v>
      </c>
      <c r="D16" s="17" t="s">
        <v>38</v>
      </c>
    </row>
    <row r="17" spans="1:4" s="49" customFormat="1" ht="12.75">
      <c r="A17" s="28">
        <v>1</v>
      </c>
      <c r="B17" s="30" t="s">
        <v>12</v>
      </c>
      <c r="C17" s="45">
        <v>758</v>
      </c>
      <c r="D17" s="47">
        <f>ROUND(C17/C$57*C$58,2)</f>
        <v>44241.93</v>
      </c>
    </row>
    <row r="18" spans="1:4" s="49" customFormat="1" ht="12.75">
      <c r="A18" s="28">
        <f>A17+1</f>
        <v>2</v>
      </c>
      <c r="B18" s="30" t="s">
        <v>40</v>
      </c>
      <c r="C18" s="45">
        <v>1153</v>
      </c>
      <c r="D18" s="47">
        <f>ROUND(C18/C$57*C$58,2)</f>
        <v>67296.77</v>
      </c>
    </row>
    <row r="19" spans="1:4" s="49" customFormat="1" ht="12.75">
      <c r="A19" s="28">
        <f aca="true" t="shared" si="0" ref="A19:A56">A18+1</f>
        <v>3</v>
      </c>
      <c r="B19" s="30" t="s">
        <v>41</v>
      </c>
      <c r="C19" s="45">
        <v>296</v>
      </c>
      <c r="D19" s="47">
        <f>ROUND(C19/C$57*C$58,2)</f>
        <v>17276.53</v>
      </c>
    </row>
    <row r="20" spans="1:4" s="49" customFormat="1" ht="12.75">
      <c r="A20" s="28">
        <f t="shared" si="0"/>
        <v>4</v>
      </c>
      <c r="B20" s="30" t="s">
        <v>42</v>
      </c>
      <c r="C20" s="45">
        <v>296</v>
      </c>
      <c r="D20" s="47">
        <f aca="true" t="shared" si="1" ref="D20:D53">ROUND(C20/C$57*C$58,2)</f>
        <v>17276.53</v>
      </c>
    </row>
    <row r="21" spans="1:4" s="49" customFormat="1" ht="12.75">
      <c r="A21" s="28">
        <f t="shared" si="0"/>
        <v>5</v>
      </c>
      <c r="B21" s="30" t="s">
        <v>43</v>
      </c>
      <c r="C21" s="45">
        <v>600</v>
      </c>
      <c r="D21" s="47">
        <f t="shared" si="1"/>
        <v>35020</v>
      </c>
    </row>
    <row r="22" spans="1:4" s="49" customFormat="1" ht="12.75">
      <c r="A22" s="28">
        <f t="shared" si="0"/>
        <v>6</v>
      </c>
      <c r="B22" s="30" t="s">
        <v>44</v>
      </c>
      <c r="C22" s="45">
        <v>3</v>
      </c>
      <c r="D22" s="47">
        <f t="shared" si="1"/>
        <v>175.1</v>
      </c>
    </row>
    <row r="23" spans="1:4" s="49" customFormat="1" ht="12.75">
      <c r="A23" s="28">
        <f t="shared" si="0"/>
        <v>7</v>
      </c>
      <c r="B23" s="30" t="s">
        <v>14</v>
      </c>
      <c r="C23" s="45">
        <v>336</v>
      </c>
      <c r="D23" s="47">
        <f t="shared" si="1"/>
        <v>19611.2</v>
      </c>
    </row>
    <row r="24" spans="1:4" s="49" customFormat="1" ht="12.75">
      <c r="A24" s="28">
        <f t="shared" si="0"/>
        <v>8</v>
      </c>
      <c r="B24" s="30" t="s">
        <v>64</v>
      </c>
      <c r="C24" s="45">
        <v>392</v>
      </c>
      <c r="D24" s="47">
        <f t="shared" si="1"/>
        <v>22879.73</v>
      </c>
    </row>
    <row r="25" spans="1:4" s="49" customFormat="1" ht="12.75">
      <c r="A25" s="28">
        <f t="shared" si="0"/>
        <v>9</v>
      </c>
      <c r="B25" s="30" t="s">
        <v>45</v>
      </c>
      <c r="C25" s="45">
        <v>1324</v>
      </c>
      <c r="D25" s="47">
        <f t="shared" si="1"/>
        <v>77277.47</v>
      </c>
    </row>
    <row r="26" spans="1:4" s="49" customFormat="1" ht="12.75">
      <c r="A26" s="28">
        <f t="shared" si="0"/>
        <v>10</v>
      </c>
      <c r="B26" s="30" t="s">
        <v>46</v>
      </c>
      <c r="C26" s="45">
        <v>452</v>
      </c>
      <c r="D26" s="47">
        <f t="shared" si="1"/>
        <v>26381.73</v>
      </c>
    </row>
    <row r="27" spans="1:4" s="49" customFormat="1" ht="12.75">
      <c r="A27" s="28">
        <f t="shared" si="0"/>
        <v>11</v>
      </c>
      <c r="B27" s="30" t="s">
        <v>47</v>
      </c>
      <c r="C27" s="45">
        <v>424</v>
      </c>
      <c r="D27" s="47">
        <f t="shared" si="1"/>
        <v>24747.47</v>
      </c>
    </row>
    <row r="28" spans="1:4" s="49" customFormat="1" ht="12.75">
      <c r="A28" s="28">
        <f t="shared" si="0"/>
        <v>12</v>
      </c>
      <c r="B28" s="30" t="s">
        <v>48</v>
      </c>
      <c r="C28" s="45">
        <v>300</v>
      </c>
      <c r="D28" s="47">
        <f t="shared" si="1"/>
        <v>17510</v>
      </c>
    </row>
    <row r="29" spans="1:4" s="49" customFormat="1" ht="12.75">
      <c r="A29" s="28">
        <f t="shared" si="0"/>
        <v>13</v>
      </c>
      <c r="B29" s="30" t="s">
        <v>15</v>
      </c>
      <c r="C29" s="50">
        <v>1048</v>
      </c>
      <c r="D29" s="47">
        <f t="shared" si="1"/>
        <v>61168.27</v>
      </c>
    </row>
    <row r="30" spans="1:4" s="49" customFormat="1" ht="12.75">
      <c r="A30" s="28">
        <f t="shared" si="0"/>
        <v>14</v>
      </c>
      <c r="B30" s="30" t="s">
        <v>16</v>
      </c>
      <c r="C30" s="45">
        <v>391</v>
      </c>
      <c r="D30" s="47">
        <f t="shared" si="1"/>
        <v>22821.37</v>
      </c>
    </row>
    <row r="31" spans="1:4" s="49" customFormat="1" ht="12.75">
      <c r="A31" s="28">
        <f t="shared" si="0"/>
        <v>15</v>
      </c>
      <c r="B31" s="30" t="s">
        <v>34</v>
      </c>
      <c r="C31" s="45">
        <v>356</v>
      </c>
      <c r="D31" s="47">
        <f t="shared" si="1"/>
        <v>20778.53</v>
      </c>
    </row>
    <row r="32" spans="1:4" s="49" customFormat="1" ht="12.75">
      <c r="A32" s="28">
        <f t="shared" si="0"/>
        <v>16</v>
      </c>
      <c r="B32" s="30" t="s">
        <v>49</v>
      </c>
      <c r="C32" s="50">
        <v>750</v>
      </c>
      <c r="D32" s="47">
        <f t="shared" si="1"/>
        <v>43775</v>
      </c>
    </row>
    <row r="33" spans="1:4" s="49" customFormat="1" ht="12.75">
      <c r="A33" s="28">
        <f t="shared" si="0"/>
        <v>17</v>
      </c>
      <c r="B33" s="30" t="s">
        <v>18</v>
      </c>
      <c r="C33" s="45">
        <v>360</v>
      </c>
      <c r="D33" s="47">
        <f t="shared" si="1"/>
        <v>21012</v>
      </c>
    </row>
    <row r="34" spans="1:4" s="49" customFormat="1" ht="12.75">
      <c r="A34" s="28">
        <f t="shared" si="0"/>
        <v>18</v>
      </c>
      <c r="B34" s="30" t="s">
        <v>50</v>
      </c>
      <c r="C34" s="45">
        <v>3</v>
      </c>
      <c r="D34" s="47">
        <f t="shared" si="1"/>
        <v>175.1</v>
      </c>
    </row>
    <row r="35" spans="1:4" s="49" customFormat="1" ht="12.75">
      <c r="A35" s="28">
        <f t="shared" si="0"/>
        <v>19</v>
      </c>
      <c r="B35" s="30" t="s">
        <v>51</v>
      </c>
      <c r="C35" s="45">
        <v>430</v>
      </c>
      <c r="D35" s="47">
        <f t="shared" si="1"/>
        <v>25097.67</v>
      </c>
    </row>
    <row r="36" spans="1:4" s="49" customFormat="1" ht="12.75">
      <c r="A36" s="28">
        <f t="shared" si="0"/>
        <v>20</v>
      </c>
      <c r="B36" s="30" t="s">
        <v>52</v>
      </c>
      <c r="C36" s="45">
        <v>476</v>
      </c>
      <c r="D36" s="47">
        <f t="shared" si="1"/>
        <v>27782.53</v>
      </c>
    </row>
    <row r="37" spans="1:4" s="49" customFormat="1" ht="12.75">
      <c r="A37" s="28">
        <f t="shared" si="0"/>
        <v>21</v>
      </c>
      <c r="B37" s="30" t="s">
        <v>26</v>
      </c>
      <c r="C37" s="45">
        <v>842</v>
      </c>
      <c r="D37" s="47">
        <f t="shared" si="1"/>
        <v>49144.73</v>
      </c>
    </row>
    <row r="38" spans="1:4" s="49" customFormat="1" ht="12.75">
      <c r="A38" s="28">
        <f t="shared" si="0"/>
        <v>22</v>
      </c>
      <c r="B38" s="30" t="s">
        <v>13</v>
      </c>
      <c r="C38" s="45">
        <v>576</v>
      </c>
      <c r="D38" s="47">
        <f t="shared" si="1"/>
        <v>33619.2</v>
      </c>
    </row>
    <row r="39" spans="1:4" s="49" customFormat="1" ht="12.75">
      <c r="A39" s="28">
        <f t="shared" si="0"/>
        <v>23</v>
      </c>
      <c r="B39" s="30" t="s">
        <v>22</v>
      </c>
      <c r="C39" s="45">
        <v>779.5</v>
      </c>
      <c r="D39" s="47">
        <f t="shared" si="1"/>
        <v>45496.82</v>
      </c>
    </row>
    <row r="40" spans="1:4" s="49" customFormat="1" ht="12.75">
      <c r="A40" s="28">
        <f t="shared" si="0"/>
        <v>24</v>
      </c>
      <c r="B40" s="30" t="s">
        <v>17</v>
      </c>
      <c r="C40" s="45">
        <v>504</v>
      </c>
      <c r="D40" s="47">
        <f t="shared" si="1"/>
        <v>29416.8</v>
      </c>
    </row>
    <row r="41" spans="1:4" s="49" customFormat="1" ht="12.75">
      <c r="A41" s="28">
        <f t="shared" si="0"/>
        <v>25</v>
      </c>
      <c r="B41" s="30" t="s">
        <v>35</v>
      </c>
      <c r="C41" s="45">
        <v>244</v>
      </c>
      <c r="D41" s="47">
        <f t="shared" si="1"/>
        <v>14241.47</v>
      </c>
    </row>
    <row r="42" spans="1:4" s="49" customFormat="1" ht="12.75">
      <c r="A42" s="28">
        <f t="shared" si="0"/>
        <v>26</v>
      </c>
      <c r="B42" s="30" t="s">
        <v>33</v>
      </c>
      <c r="C42" s="45">
        <v>460</v>
      </c>
      <c r="D42" s="47">
        <f t="shared" si="1"/>
        <v>26848.67</v>
      </c>
    </row>
    <row r="43" spans="1:4" s="49" customFormat="1" ht="12.75">
      <c r="A43" s="28">
        <f t="shared" si="0"/>
        <v>27</v>
      </c>
      <c r="B43" s="30" t="s">
        <v>53</v>
      </c>
      <c r="C43" s="45">
        <v>292</v>
      </c>
      <c r="D43" s="47">
        <f t="shared" si="1"/>
        <v>17043.07</v>
      </c>
    </row>
    <row r="44" spans="1:4" s="49" customFormat="1" ht="12.75">
      <c r="A44" s="28">
        <f t="shared" si="0"/>
        <v>28</v>
      </c>
      <c r="B44" s="30" t="s">
        <v>54</v>
      </c>
      <c r="C44" s="45">
        <v>356</v>
      </c>
      <c r="D44" s="47">
        <f t="shared" si="1"/>
        <v>20778.53</v>
      </c>
    </row>
    <row r="45" spans="1:4" s="49" customFormat="1" ht="25.5">
      <c r="A45" s="28">
        <f t="shared" si="0"/>
        <v>29</v>
      </c>
      <c r="B45" s="30" t="s">
        <v>55</v>
      </c>
      <c r="C45" s="45">
        <v>198</v>
      </c>
      <c r="D45" s="47">
        <f t="shared" si="1"/>
        <v>11556.6</v>
      </c>
    </row>
    <row r="46" spans="1:4" s="49" customFormat="1" ht="25.5">
      <c r="A46" s="28">
        <f t="shared" si="0"/>
        <v>30</v>
      </c>
      <c r="B46" s="30" t="s">
        <v>56</v>
      </c>
      <c r="C46" s="45">
        <v>1004</v>
      </c>
      <c r="D46" s="47">
        <f t="shared" si="1"/>
        <v>58600.13</v>
      </c>
    </row>
    <row r="47" spans="1:4" s="49" customFormat="1" ht="12.75">
      <c r="A47" s="28">
        <f t="shared" si="0"/>
        <v>31</v>
      </c>
      <c r="B47" s="30" t="s">
        <v>57</v>
      </c>
      <c r="C47" s="45">
        <v>419</v>
      </c>
      <c r="D47" s="47">
        <f t="shared" si="1"/>
        <v>24455.63</v>
      </c>
    </row>
    <row r="48" spans="1:4" s="49" customFormat="1" ht="12.75">
      <c r="A48" s="28">
        <f t="shared" si="0"/>
        <v>32</v>
      </c>
      <c r="B48" s="30" t="s">
        <v>19</v>
      </c>
      <c r="C48" s="45">
        <v>476</v>
      </c>
      <c r="D48" s="47">
        <f t="shared" si="1"/>
        <v>27782.53</v>
      </c>
    </row>
    <row r="49" spans="1:4" s="49" customFormat="1" ht="12.75">
      <c r="A49" s="28">
        <f t="shared" si="0"/>
        <v>33</v>
      </c>
      <c r="B49" s="30" t="s">
        <v>23</v>
      </c>
      <c r="C49" s="45">
        <v>350</v>
      </c>
      <c r="D49" s="47">
        <f t="shared" si="1"/>
        <v>20428.33</v>
      </c>
    </row>
    <row r="50" spans="1:4" s="49" customFormat="1" ht="12.75">
      <c r="A50" s="28">
        <f t="shared" si="0"/>
        <v>34</v>
      </c>
      <c r="B50" s="30" t="s">
        <v>20</v>
      </c>
      <c r="C50" s="45">
        <v>889</v>
      </c>
      <c r="D50" s="47">
        <f t="shared" si="1"/>
        <v>51887.97</v>
      </c>
    </row>
    <row r="51" spans="1:4" s="49" customFormat="1" ht="12.75">
      <c r="A51" s="28">
        <f t="shared" si="0"/>
        <v>35</v>
      </c>
      <c r="B51" s="30" t="s">
        <v>58</v>
      </c>
      <c r="C51" s="45">
        <v>1158</v>
      </c>
      <c r="D51" s="47">
        <f t="shared" si="1"/>
        <v>67588.6</v>
      </c>
    </row>
    <row r="52" spans="1:4" s="49" customFormat="1" ht="12.75">
      <c r="A52" s="28">
        <f t="shared" si="0"/>
        <v>36</v>
      </c>
      <c r="B52" s="30" t="s">
        <v>59</v>
      </c>
      <c r="C52" s="45">
        <v>1106</v>
      </c>
      <c r="D52" s="47">
        <f t="shared" si="1"/>
        <v>64553.53</v>
      </c>
    </row>
    <row r="53" spans="1:4" s="49" customFormat="1" ht="12.75">
      <c r="A53" s="28">
        <f t="shared" si="0"/>
        <v>37</v>
      </c>
      <c r="B53" s="30" t="s">
        <v>21</v>
      </c>
      <c r="C53" s="45">
        <v>899</v>
      </c>
      <c r="D53" s="47">
        <f t="shared" si="1"/>
        <v>52471.63</v>
      </c>
    </row>
    <row r="54" spans="1:4" s="49" customFormat="1" ht="12.75">
      <c r="A54" s="28">
        <f t="shared" si="0"/>
        <v>38</v>
      </c>
      <c r="B54" s="30" t="s">
        <v>60</v>
      </c>
      <c r="C54" s="45">
        <v>356</v>
      </c>
      <c r="D54" s="47">
        <f>ROUND(C54/C$57*C$58,2)</f>
        <v>20778.53</v>
      </c>
    </row>
    <row r="55" spans="1:4" s="49" customFormat="1" ht="12.75">
      <c r="A55" s="28">
        <f t="shared" si="0"/>
        <v>39</v>
      </c>
      <c r="B55" s="42" t="s">
        <v>65</v>
      </c>
      <c r="C55" s="45">
        <v>268</v>
      </c>
      <c r="D55" s="47">
        <f>ROUND(C55/C$57*C$58,2)</f>
        <v>15642.27</v>
      </c>
    </row>
    <row r="56" spans="1:4" s="49" customFormat="1" ht="12.75">
      <c r="A56" s="28">
        <f t="shared" si="0"/>
        <v>40</v>
      </c>
      <c r="B56" s="42" t="s">
        <v>66</v>
      </c>
      <c r="C56" s="45">
        <v>538</v>
      </c>
      <c r="D56" s="47">
        <f>ROUND(C56/C$57*C$58,2)-0.01</f>
        <v>31401.260000000002</v>
      </c>
    </row>
    <row r="57" spans="1:4" s="49" customFormat="1" ht="12.75">
      <c r="A57" s="64"/>
      <c r="B57" s="51" t="s">
        <v>3</v>
      </c>
      <c r="C57" s="25">
        <f>SUM(C17:C56)</f>
        <v>21862.5</v>
      </c>
      <c r="D57" s="25">
        <f>SUM(D17:D56)</f>
        <v>1276041.23</v>
      </c>
    </row>
    <row r="58" spans="1:4" s="49" customFormat="1" ht="13.5" thickBot="1">
      <c r="A58" s="53"/>
      <c r="B58" s="54" t="s">
        <v>30</v>
      </c>
      <c r="C58" s="55">
        <f>evaluare!C51*0.5*0.5</f>
        <v>1276041.2325</v>
      </c>
      <c r="D58" s="56"/>
    </row>
    <row r="59" spans="2:4" s="49" customFormat="1" ht="12.75">
      <c r="B59" s="57"/>
      <c r="C59" s="21"/>
      <c r="D59" s="57"/>
    </row>
    <row r="60" spans="2:4" s="49" customFormat="1" ht="12.75">
      <c r="B60" s="58" t="s">
        <v>4</v>
      </c>
      <c r="C60" s="21">
        <f>C58/C57</f>
        <v>58.36666586620926</v>
      </c>
      <c r="D60" s="59"/>
    </row>
    <row r="61" spans="2:4" s="49" customFormat="1" ht="12.75">
      <c r="B61" s="57"/>
      <c r="C61" s="21"/>
      <c r="D61" s="59"/>
    </row>
    <row r="62" spans="1:4" s="49" customFormat="1" ht="12.75">
      <c r="A62" s="144"/>
      <c r="B62" s="151"/>
      <c r="C62" s="152"/>
      <c r="D62" s="130"/>
    </row>
    <row r="63" spans="1:4" s="49" customFormat="1" ht="12.75" customHeight="1">
      <c r="A63" s="141"/>
      <c r="B63" s="151"/>
      <c r="C63" s="131"/>
      <c r="D63" s="132"/>
    </row>
  </sheetData>
  <mergeCells count="5">
    <mergeCell ref="A63:B63"/>
    <mergeCell ref="A1:D1"/>
    <mergeCell ref="A12:D12"/>
    <mergeCell ref="C9:D9"/>
    <mergeCell ref="A62:B62"/>
  </mergeCells>
  <printOptions horizontalCentered="1"/>
  <pageMargins left="0.15748031496063" right="0.15748031496063" top="0.17" bottom="0.17" header="0.17" footer="0.17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zoomScaleSheetLayoutView="100" workbookViewId="0" topLeftCell="A2">
      <selection activeCell="I15" sqref="I15"/>
    </sheetView>
  </sheetViews>
  <sheetFormatPr defaultColWidth="9.140625" defaultRowHeight="12.75"/>
  <cols>
    <col min="1" max="1" width="3.421875" style="33" customWidth="1"/>
    <col min="2" max="2" width="47.57421875" style="33" customWidth="1"/>
    <col min="3" max="3" width="14.421875" style="75" customWidth="1"/>
    <col min="4" max="4" width="13.28125" style="34" customWidth="1"/>
    <col min="5" max="5" width="14.7109375" style="34" customWidth="1"/>
    <col min="6" max="6" width="15.00390625" style="34" customWidth="1"/>
    <col min="7" max="7" width="9.28125" style="33" customWidth="1"/>
    <col min="8" max="8" width="13.00390625" style="33" customWidth="1"/>
    <col min="9" max="9" width="11.8515625" style="33" customWidth="1"/>
    <col min="10" max="10" width="12.57421875" style="33" customWidth="1"/>
    <col min="11" max="16384" width="9.140625" style="33" customWidth="1"/>
  </cols>
  <sheetData>
    <row r="1" spans="1:6" s="5" customFormat="1" ht="24" customHeight="1">
      <c r="A1" s="136" t="s">
        <v>61</v>
      </c>
      <c r="B1" s="137"/>
      <c r="C1" s="137"/>
      <c r="D1" s="137"/>
      <c r="E1" s="6"/>
      <c r="F1" s="6"/>
    </row>
    <row r="2" spans="1:6" s="5" customFormat="1" ht="24" customHeight="1">
      <c r="A2" s="2"/>
      <c r="B2" s="3"/>
      <c r="C2" s="22"/>
      <c r="D2" s="3"/>
      <c r="E2" s="6"/>
      <c r="F2" s="6"/>
    </row>
    <row r="3" spans="1:6" s="5" customFormat="1" ht="24" customHeight="1">
      <c r="A3" s="2"/>
      <c r="B3" s="3"/>
      <c r="C3" s="22"/>
      <c r="D3" s="3"/>
      <c r="E3" s="6"/>
      <c r="F3" s="6"/>
    </row>
    <row r="4" spans="1:6" s="5" customFormat="1" ht="24" customHeight="1">
      <c r="A4" s="2"/>
      <c r="B4" s="3"/>
      <c r="C4" s="19"/>
      <c r="D4" s="6"/>
      <c r="E4" s="6"/>
      <c r="F4" s="6"/>
    </row>
    <row r="5" spans="1:6" s="5" customFormat="1" ht="24" customHeight="1">
      <c r="A5" s="2"/>
      <c r="B5" s="3"/>
      <c r="C5" s="142"/>
      <c r="D5" s="150"/>
      <c r="E5" s="150"/>
      <c r="F5" s="150"/>
    </row>
    <row r="6" spans="1:6" s="5" customFormat="1" ht="15.75">
      <c r="A6" s="2"/>
      <c r="B6" s="3"/>
      <c r="C6" s="19"/>
      <c r="D6" s="1"/>
      <c r="E6" s="6"/>
      <c r="F6" s="6"/>
    </row>
    <row r="7" spans="1:6" s="5" customFormat="1" ht="15.75">
      <c r="A7" s="2"/>
      <c r="B7" s="3"/>
      <c r="C7" s="19"/>
      <c r="D7" s="7"/>
      <c r="E7" s="6"/>
      <c r="F7" s="1"/>
    </row>
    <row r="8" spans="1:6" s="5" customFormat="1" ht="15.75">
      <c r="A8" s="2"/>
      <c r="B8" s="3"/>
      <c r="C8" s="19"/>
      <c r="D8" s="6"/>
      <c r="E8" s="6"/>
      <c r="F8" s="7"/>
    </row>
    <row r="9" spans="1:6" s="5" customFormat="1" ht="15.75" customHeight="1">
      <c r="A9" s="2"/>
      <c r="B9" s="3"/>
      <c r="C9" s="142"/>
      <c r="D9" s="142"/>
      <c r="E9" s="150"/>
      <c r="F9" s="150"/>
    </row>
    <row r="10" spans="1:6" s="5" customFormat="1" ht="27.75" customHeight="1">
      <c r="A10" s="2"/>
      <c r="B10" s="3"/>
      <c r="C10" s="73"/>
      <c r="D10" s="41"/>
      <c r="E10" s="142"/>
      <c r="F10" s="142"/>
    </row>
    <row r="11" spans="1:6" s="5" customFormat="1" ht="14.25" customHeight="1">
      <c r="A11" s="2"/>
      <c r="B11" s="3"/>
      <c r="C11" s="22"/>
      <c r="D11" s="3"/>
      <c r="E11" s="40"/>
      <c r="F11" s="41"/>
    </row>
    <row r="12" spans="1:6" s="5" customFormat="1" ht="37.5" customHeight="1">
      <c r="A12" s="146" t="s">
        <v>67</v>
      </c>
      <c r="B12" s="147"/>
      <c r="C12" s="147"/>
      <c r="D12" s="147"/>
      <c r="E12" s="147"/>
      <c r="F12" s="147"/>
    </row>
    <row r="13" spans="1:6" s="31" customFormat="1" ht="15" customHeight="1">
      <c r="A13" s="35"/>
      <c r="B13" s="36"/>
      <c r="C13" s="74"/>
      <c r="D13" s="36"/>
      <c r="E13" s="36"/>
      <c r="F13" s="36"/>
    </row>
    <row r="14" spans="1:6" s="31" customFormat="1" ht="16.5" thickBot="1">
      <c r="A14" s="148">
        <v>42552</v>
      </c>
      <c r="B14" s="149"/>
      <c r="C14" s="8"/>
      <c r="D14" s="32"/>
      <c r="E14" s="32"/>
      <c r="F14" s="23" t="s">
        <v>39</v>
      </c>
    </row>
    <row r="15" spans="1:6" s="69" customFormat="1" ht="42" customHeight="1">
      <c r="A15" s="65" t="s">
        <v>0</v>
      </c>
      <c r="B15" s="66" t="s">
        <v>1</v>
      </c>
      <c r="C15" s="20" t="s">
        <v>3</v>
      </c>
      <c r="D15" s="20" t="s">
        <v>25</v>
      </c>
      <c r="E15" s="67" t="s">
        <v>31</v>
      </c>
      <c r="F15" s="68" t="s">
        <v>32</v>
      </c>
    </row>
    <row r="16" spans="1:6" s="72" customFormat="1" ht="12.75">
      <c r="A16" s="70">
        <v>0</v>
      </c>
      <c r="B16" s="71">
        <v>1</v>
      </c>
      <c r="C16" s="15">
        <v>2</v>
      </c>
      <c r="D16" s="15">
        <v>3</v>
      </c>
      <c r="E16" s="15">
        <v>4</v>
      </c>
      <c r="F16" s="17">
        <v>5</v>
      </c>
    </row>
    <row r="17" spans="1:10" s="49" customFormat="1" ht="12.75">
      <c r="A17" s="28">
        <v>1</v>
      </c>
      <c r="B17" s="29" t="s">
        <v>12</v>
      </c>
      <c r="C17" s="25">
        <v>148693.56</v>
      </c>
      <c r="D17" s="45">
        <v>70253.73</v>
      </c>
      <c r="E17" s="45">
        <v>34197.9</v>
      </c>
      <c r="F17" s="47">
        <v>44241.93</v>
      </c>
      <c r="H17" s="50"/>
      <c r="I17" s="50"/>
      <c r="J17" s="79"/>
    </row>
    <row r="18" spans="1:10" s="49" customFormat="1" ht="12.75">
      <c r="A18" s="28">
        <v>2</v>
      </c>
      <c r="B18" s="29" t="s">
        <v>40</v>
      </c>
      <c r="C18" s="25">
        <v>164312.09</v>
      </c>
      <c r="D18" s="45">
        <v>61541.37</v>
      </c>
      <c r="E18" s="45">
        <v>35473.95</v>
      </c>
      <c r="F18" s="47">
        <v>67296.77</v>
      </c>
      <c r="H18" s="50"/>
      <c r="I18" s="50"/>
      <c r="J18" s="79"/>
    </row>
    <row r="19" spans="1:10" s="49" customFormat="1" ht="12.75">
      <c r="A19" s="28">
        <v>3</v>
      </c>
      <c r="B19" s="29" t="s">
        <v>41</v>
      </c>
      <c r="C19" s="25">
        <v>102060.63</v>
      </c>
      <c r="D19" s="45">
        <v>58752.86</v>
      </c>
      <c r="E19" s="45">
        <v>26031.24</v>
      </c>
      <c r="F19" s="47">
        <v>17276.53</v>
      </c>
      <c r="H19" s="50"/>
      <c r="I19" s="50"/>
      <c r="J19" s="79"/>
    </row>
    <row r="20" spans="1:10" s="49" customFormat="1" ht="12.75">
      <c r="A20" s="28">
        <v>4</v>
      </c>
      <c r="B20" s="29" t="s">
        <v>42</v>
      </c>
      <c r="C20" s="25">
        <v>98490.22</v>
      </c>
      <c r="D20" s="45">
        <v>45994.95</v>
      </c>
      <c r="E20" s="45">
        <v>35218.74</v>
      </c>
      <c r="F20" s="47">
        <v>17276.53</v>
      </c>
      <c r="H20" s="50"/>
      <c r="I20" s="50"/>
      <c r="J20" s="79"/>
    </row>
    <row r="21" spans="1:10" s="49" customFormat="1" ht="12.75">
      <c r="A21" s="28">
        <v>5</v>
      </c>
      <c r="B21" s="29" t="s">
        <v>43</v>
      </c>
      <c r="C21" s="25">
        <v>106355.87</v>
      </c>
      <c r="D21" s="45">
        <v>35861.92</v>
      </c>
      <c r="E21" s="45">
        <v>35473.95</v>
      </c>
      <c r="F21" s="47">
        <v>35020</v>
      </c>
      <c r="H21" s="50"/>
      <c r="I21" s="50"/>
      <c r="J21" s="79"/>
    </row>
    <row r="22" spans="1:10" s="49" customFormat="1" ht="12.75">
      <c r="A22" s="28">
        <v>6</v>
      </c>
      <c r="B22" s="29" t="s">
        <v>44</v>
      </c>
      <c r="C22" s="25">
        <v>7973.02</v>
      </c>
      <c r="D22" s="45">
        <v>7797.92</v>
      </c>
      <c r="E22" s="45">
        <v>0</v>
      </c>
      <c r="F22" s="47">
        <v>175.1</v>
      </c>
      <c r="H22" s="50"/>
      <c r="I22" s="50"/>
      <c r="J22" s="79"/>
    </row>
    <row r="23" spans="1:10" s="49" customFormat="1" ht="12.75">
      <c r="A23" s="28">
        <v>7</v>
      </c>
      <c r="B23" s="29" t="s">
        <v>14</v>
      </c>
      <c r="C23" s="25">
        <v>89340.27</v>
      </c>
      <c r="D23" s="45">
        <v>41145.75</v>
      </c>
      <c r="E23" s="45">
        <v>28583.32</v>
      </c>
      <c r="F23" s="47">
        <v>19611.2</v>
      </c>
      <c r="H23" s="50"/>
      <c r="I23" s="50"/>
      <c r="J23" s="79"/>
    </row>
    <row r="24" spans="1:10" s="49" customFormat="1" ht="12.75">
      <c r="A24" s="28">
        <v>8</v>
      </c>
      <c r="B24" s="29" t="s">
        <v>64</v>
      </c>
      <c r="C24" s="25">
        <v>78157.63</v>
      </c>
      <c r="D24" s="45">
        <v>39965.41</v>
      </c>
      <c r="E24" s="45">
        <v>15312.49</v>
      </c>
      <c r="F24" s="47">
        <v>22879.73</v>
      </c>
      <c r="H24" s="50"/>
      <c r="I24" s="50"/>
      <c r="J24" s="79"/>
    </row>
    <row r="25" spans="1:10" s="49" customFormat="1" ht="12.75">
      <c r="A25" s="28">
        <v>9</v>
      </c>
      <c r="B25" s="29" t="s">
        <v>45</v>
      </c>
      <c r="C25" s="25">
        <v>402593.85</v>
      </c>
      <c r="D25" s="45">
        <v>284227.85</v>
      </c>
      <c r="E25" s="45">
        <v>41088.53</v>
      </c>
      <c r="F25" s="47">
        <v>77277.47</v>
      </c>
      <c r="H25" s="50"/>
      <c r="I25" s="50"/>
      <c r="J25" s="79"/>
    </row>
    <row r="26" spans="1:10" s="49" customFormat="1" ht="12.75">
      <c r="A26" s="28">
        <v>10</v>
      </c>
      <c r="B26" s="29" t="s">
        <v>46</v>
      </c>
      <c r="C26" s="25">
        <v>139181.74</v>
      </c>
      <c r="D26" s="45">
        <v>34706.29</v>
      </c>
      <c r="E26" s="45">
        <v>78093.72</v>
      </c>
      <c r="F26" s="47">
        <v>26381.73</v>
      </c>
      <c r="H26" s="50"/>
      <c r="I26" s="50"/>
      <c r="J26" s="79"/>
    </row>
    <row r="27" spans="1:10" s="49" customFormat="1" ht="12.75">
      <c r="A27" s="28">
        <v>11</v>
      </c>
      <c r="B27" s="29" t="s">
        <v>47</v>
      </c>
      <c r="C27" s="25">
        <v>94178.02</v>
      </c>
      <c r="D27" s="45">
        <v>35998.27</v>
      </c>
      <c r="E27" s="45">
        <v>33432.28</v>
      </c>
      <c r="F27" s="47">
        <v>24747.47</v>
      </c>
      <c r="H27" s="50"/>
      <c r="I27" s="50"/>
      <c r="J27" s="79"/>
    </row>
    <row r="28" spans="1:10" s="49" customFormat="1" ht="12.75">
      <c r="A28" s="28">
        <v>12</v>
      </c>
      <c r="B28" s="29" t="s">
        <v>48</v>
      </c>
      <c r="C28" s="25">
        <v>63112.42</v>
      </c>
      <c r="D28" s="45">
        <v>26461.8</v>
      </c>
      <c r="E28" s="45">
        <v>19140.62</v>
      </c>
      <c r="F28" s="47">
        <v>17510</v>
      </c>
      <c r="H28" s="50"/>
      <c r="I28" s="50"/>
      <c r="J28" s="79"/>
    </row>
    <row r="29" spans="1:10" s="49" customFormat="1" ht="12.75">
      <c r="A29" s="28">
        <v>13</v>
      </c>
      <c r="B29" s="29" t="s">
        <v>15</v>
      </c>
      <c r="C29" s="25">
        <v>174099.02</v>
      </c>
      <c r="D29" s="45">
        <v>71331.81</v>
      </c>
      <c r="E29" s="45">
        <v>41598.94</v>
      </c>
      <c r="F29" s="47">
        <v>61168.27</v>
      </c>
      <c r="H29" s="50"/>
      <c r="I29" s="50"/>
      <c r="J29" s="79"/>
    </row>
    <row r="30" spans="1:10" s="125" customFormat="1" ht="12.75">
      <c r="A30" s="28">
        <v>14</v>
      </c>
      <c r="B30" s="30" t="s">
        <v>16</v>
      </c>
      <c r="C30" s="25">
        <v>100028.33</v>
      </c>
      <c r="D30" s="45">
        <v>42243.43</v>
      </c>
      <c r="E30" s="45">
        <v>34963.53</v>
      </c>
      <c r="F30" s="47">
        <v>22821.37</v>
      </c>
      <c r="H30" s="126"/>
      <c r="I30" s="126"/>
      <c r="J30" s="127"/>
    </row>
    <row r="31" spans="1:10" s="125" customFormat="1" ht="12.75">
      <c r="A31" s="28">
        <v>15</v>
      </c>
      <c r="B31" s="30" t="s">
        <v>34</v>
      </c>
      <c r="C31" s="25">
        <v>73708.3</v>
      </c>
      <c r="D31" s="45">
        <v>32768.32</v>
      </c>
      <c r="E31" s="45">
        <v>20161.45</v>
      </c>
      <c r="F31" s="47">
        <v>20778.53</v>
      </c>
      <c r="H31" s="126"/>
      <c r="I31" s="126"/>
      <c r="J31" s="127"/>
    </row>
    <row r="32" spans="1:10" s="49" customFormat="1" ht="12.75">
      <c r="A32" s="28">
        <v>16</v>
      </c>
      <c r="B32" s="29" t="s">
        <v>49</v>
      </c>
      <c r="C32" s="25">
        <v>128351.31</v>
      </c>
      <c r="D32" s="45">
        <v>47315.91</v>
      </c>
      <c r="E32" s="45">
        <v>37260.4</v>
      </c>
      <c r="F32" s="47">
        <v>43775</v>
      </c>
      <c r="H32" s="50"/>
      <c r="I32" s="50"/>
      <c r="J32" s="79"/>
    </row>
    <row r="33" spans="1:10" s="49" customFormat="1" ht="12.75">
      <c r="A33" s="28">
        <v>17</v>
      </c>
      <c r="B33" s="29" t="s">
        <v>18</v>
      </c>
      <c r="C33" s="25">
        <v>96617.76</v>
      </c>
      <c r="D33" s="45">
        <v>35538.07</v>
      </c>
      <c r="E33" s="45">
        <v>40067.69</v>
      </c>
      <c r="F33" s="47">
        <v>21012</v>
      </c>
      <c r="H33" s="50"/>
      <c r="I33" s="50"/>
      <c r="J33" s="79"/>
    </row>
    <row r="34" spans="1:10" s="49" customFormat="1" ht="12.75">
      <c r="A34" s="28">
        <v>18</v>
      </c>
      <c r="B34" s="29" t="s">
        <v>50</v>
      </c>
      <c r="C34" s="25">
        <v>11254.11</v>
      </c>
      <c r="D34" s="45">
        <v>11079.01</v>
      </c>
      <c r="E34" s="45">
        <v>0</v>
      </c>
      <c r="F34" s="47">
        <v>175.1</v>
      </c>
      <c r="H34" s="50"/>
      <c r="I34" s="50"/>
      <c r="J34" s="79"/>
    </row>
    <row r="35" spans="1:10" s="49" customFormat="1" ht="12.75">
      <c r="A35" s="28">
        <v>19</v>
      </c>
      <c r="B35" s="29" t="s">
        <v>51</v>
      </c>
      <c r="C35" s="25">
        <v>108983.18</v>
      </c>
      <c r="D35" s="45">
        <v>49177.19</v>
      </c>
      <c r="E35" s="45">
        <v>34708.32</v>
      </c>
      <c r="F35" s="47">
        <v>25097.67</v>
      </c>
      <c r="H35" s="50"/>
      <c r="I35" s="50"/>
      <c r="J35" s="79"/>
    </row>
    <row r="36" spans="1:10" s="49" customFormat="1" ht="12.75">
      <c r="A36" s="28">
        <v>20</v>
      </c>
      <c r="B36" s="29" t="s">
        <v>52</v>
      </c>
      <c r="C36" s="25">
        <v>105021.6</v>
      </c>
      <c r="D36" s="45">
        <v>40233.87</v>
      </c>
      <c r="E36" s="45">
        <v>37005.2</v>
      </c>
      <c r="F36" s="47">
        <v>27782.53</v>
      </c>
      <c r="H36" s="50"/>
      <c r="I36" s="50"/>
      <c r="J36" s="79"/>
    </row>
    <row r="37" spans="1:10" s="49" customFormat="1" ht="12.75">
      <c r="A37" s="28">
        <v>21</v>
      </c>
      <c r="B37" s="29" t="s">
        <v>26</v>
      </c>
      <c r="C37" s="25">
        <v>178657.39</v>
      </c>
      <c r="D37" s="45">
        <v>91231.42</v>
      </c>
      <c r="E37" s="45">
        <v>38281.24</v>
      </c>
      <c r="F37" s="47">
        <v>49144.73</v>
      </c>
      <c r="H37" s="50"/>
      <c r="I37" s="50"/>
      <c r="J37" s="79"/>
    </row>
    <row r="38" spans="1:10" s="49" customFormat="1" ht="12.75">
      <c r="A38" s="28">
        <v>22</v>
      </c>
      <c r="B38" s="29" t="s">
        <v>13</v>
      </c>
      <c r="C38" s="25">
        <v>176517.23</v>
      </c>
      <c r="D38" s="45">
        <v>106148.04</v>
      </c>
      <c r="E38" s="45">
        <v>36749.99</v>
      </c>
      <c r="F38" s="47">
        <v>33619.2</v>
      </c>
      <c r="H38" s="50"/>
      <c r="I38" s="50"/>
      <c r="J38" s="79"/>
    </row>
    <row r="39" spans="1:10" s="49" customFormat="1" ht="12.75">
      <c r="A39" s="28">
        <v>23</v>
      </c>
      <c r="B39" s="29" t="s">
        <v>22</v>
      </c>
      <c r="C39" s="25">
        <v>182295.6</v>
      </c>
      <c r="D39" s="45">
        <v>98262.33</v>
      </c>
      <c r="E39" s="45">
        <v>38536.45</v>
      </c>
      <c r="F39" s="47">
        <v>45496.82</v>
      </c>
      <c r="H39" s="50"/>
      <c r="I39" s="50"/>
      <c r="J39" s="79"/>
    </row>
    <row r="40" spans="1:10" s="49" customFormat="1" ht="12.75">
      <c r="A40" s="28">
        <v>24</v>
      </c>
      <c r="B40" s="29" t="s">
        <v>17</v>
      </c>
      <c r="C40" s="25">
        <v>160760.37</v>
      </c>
      <c r="D40" s="45">
        <v>92296.71</v>
      </c>
      <c r="E40" s="45">
        <v>39046.86</v>
      </c>
      <c r="F40" s="47">
        <v>29416.8</v>
      </c>
      <c r="H40" s="50"/>
      <c r="I40" s="50"/>
      <c r="J40" s="79"/>
    </row>
    <row r="41" spans="1:10" s="49" customFormat="1" ht="12.75">
      <c r="A41" s="28">
        <v>25</v>
      </c>
      <c r="B41" s="29" t="s">
        <v>35</v>
      </c>
      <c r="C41" s="25">
        <v>56481.72</v>
      </c>
      <c r="D41" s="45">
        <v>25396.51</v>
      </c>
      <c r="E41" s="45">
        <v>16843.74</v>
      </c>
      <c r="F41" s="47">
        <v>14241.47</v>
      </c>
      <c r="H41" s="50"/>
      <c r="I41" s="50"/>
      <c r="J41" s="79"/>
    </row>
    <row r="42" spans="1:10" s="49" customFormat="1" ht="12.75">
      <c r="A42" s="28">
        <v>26</v>
      </c>
      <c r="B42" s="29" t="s">
        <v>33</v>
      </c>
      <c r="C42" s="25">
        <v>100698.2</v>
      </c>
      <c r="D42" s="45">
        <v>57005.79</v>
      </c>
      <c r="E42" s="45">
        <v>16843.74</v>
      </c>
      <c r="F42" s="47">
        <v>26848.67</v>
      </c>
      <c r="H42" s="50"/>
      <c r="I42" s="50"/>
      <c r="J42" s="79"/>
    </row>
    <row r="43" spans="1:10" s="49" customFormat="1" ht="12.75">
      <c r="A43" s="28">
        <v>27</v>
      </c>
      <c r="B43" s="29" t="s">
        <v>53</v>
      </c>
      <c r="C43" s="25">
        <v>110325.99</v>
      </c>
      <c r="D43" s="45">
        <v>63678.76</v>
      </c>
      <c r="E43" s="45">
        <v>29604.16</v>
      </c>
      <c r="F43" s="47">
        <v>17043.07</v>
      </c>
      <c r="H43" s="50"/>
      <c r="I43" s="50"/>
      <c r="J43" s="79"/>
    </row>
    <row r="44" spans="1:10" s="49" customFormat="1" ht="12.75">
      <c r="A44" s="28">
        <v>28</v>
      </c>
      <c r="B44" s="29" t="s">
        <v>54</v>
      </c>
      <c r="C44" s="25">
        <v>102304.37</v>
      </c>
      <c r="D44" s="45">
        <v>63406.05</v>
      </c>
      <c r="E44" s="45">
        <v>18119.79</v>
      </c>
      <c r="F44" s="47">
        <v>20778.53</v>
      </c>
      <c r="H44" s="50"/>
      <c r="I44" s="50"/>
      <c r="J44" s="79"/>
    </row>
    <row r="45" spans="1:10" s="49" customFormat="1" ht="25.5">
      <c r="A45" s="28">
        <v>29</v>
      </c>
      <c r="B45" s="29" t="s">
        <v>55</v>
      </c>
      <c r="C45" s="25">
        <v>87040.41</v>
      </c>
      <c r="D45" s="45">
        <v>47155.69</v>
      </c>
      <c r="E45" s="45">
        <v>28328.12</v>
      </c>
      <c r="F45" s="47">
        <v>11556.6</v>
      </c>
      <c r="H45" s="50"/>
      <c r="I45" s="50"/>
      <c r="J45" s="79"/>
    </row>
    <row r="46" spans="1:10" s="49" customFormat="1" ht="25.5">
      <c r="A46" s="28">
        <v>30</v>
      </c>
      <c r="B46" s="29" t="s">
        <v>56</v>
      </c>
      <c r="C46" s="25">
        <v>290384.52</v>
      </c>
      <c r="D46" s="45">
        <v>190951.07</v>
      </c>
      <c r="E46" s="45">
        <v>40833.32</v>
      </c>
      <c r="F46" s="47">
        <v>58600.13</v>
      </c>
      <c r="H46" s="50"/>
      <c r="I46" s="50"/>
      <c r="J46" s="79"/>
    </row>
    <row r="47" spans="1:10" s="49" customFormat="1" ht="12.75">
      <c r="A47" s="28">
        <v>31</v>
      </c>
      <c r="B47" s="29" t="s">
        <v>57</v>
      </c>
      <c r="C47" s="25">
        <v>100883.28</v>
      </c>
      <c r="D47" s="45">
        <v>57287.03</v>
      </c>
      <c r="E47" s="45">
        <v>19140.62</v>
      </c>
      <c r="F47" s="47">
        <v>24455.63</v>
      </c>
      <c r="H47" s="50"/>
      <c r="I47" s="50"/>
      <c r="J47" s="79"/>
    </row>
    <row r="48" spans="1:10" s="49" customFormat="1" ht="12.75">
      <c r="A48" s="28">
        <v>32</v>
      </c>
      <c r="B48" s="30" t="s">
        <v>19</v>
      </c>
      <c r="C48" s="25">
        <v>89603.68</v>
      </c>
      <c r="D48" s="45">
        <v>32727.41</v>
      </c>
      <c r="E48" s="45">
        <v>29093.74</v>
      </c>
      <c r="F48" s="47">
        <v>27782.53</v>
      </c>
      <c r="H48" s="50"/>
      <c r="I48" s="50"/>
      <c r="J48" s="79"/>
    </row>
    <row r="49" spans="1:10" s="49" customFormat="1" ht="12.75">
      <c r="A49" s="28">
        <v>33</v>
      </c>
      <c r="B49" s="30" t="s">
        <v>23</v>
      </c>
      <c r="C49" s="25">
        <v>104780.26</v>
      </c>
      <c r="D49" s="45">
        <v>48367.57</v>
      </c>
      <c r="E49" s="45">
        <v>35984.36</v>
      </c>
      <c r="F49" s="47">
        <v>20428.33</v>
      </c>
      <c r="H49" s="50"/>
      <c r="I49" s="50"/>
      <c r="J49" s="79"/>
    </row>
    <row r="50" spans="1:10" s="49" customFormat="1" ht="12.75">
      <c r="A50" s="28">
        <v>34</v>
      </c>
      <c r="B50" s="30" t="s">
        <v>20</v>
      </c>
      <c r="C50" s="25">
        <v>186739.65</v>
      </c>
      <c r="D50" s="45">
        <v>95039.19</v>
      </c>
      <c r="E50" s="45">
        <v>39812.49</v>
      </c>
      <c r="F50" s="47">
        <v>51887.97</v>
      </c>
      <c r="H50" s="50"/>
      <c r="I50" s="50"/>
      <c r="J50" s="79"/>
    </row>
    <row r="51" spans="1:10" s="49" customFormat="1" ht="12.75">
      <c r="A51" s="28">
        <v>35</v>
      </c>
      <c r="B51" s="30" t="s">
        <v>58</v>
      </c>
      <c r="C51" s="25">
        <v>149103.34</v>
      </c>
      <c r="D51" s="45">
        <v>47827.25</v>
      </c>
      <c r="E51" s="45">
        <v>33687.49</v>
      </c>
      <c r="F51" s="47">
        <v>67588.6</v>
      </c>
      <c r="H51" s="50"/>
      <c r="I51" s="50"/>
      <c r="J51" s="79"/>
    </row>
    <row r="52" spans="1:10" s="49" customFormat="1" ht="12.75">
      <c r="A52" s="28">
        <v>36</v>
      </c>
      <c r="B52" s="30" t="s">
        <v>59</v>
      </c>
      <c r="C52" s="25">
        <v>251395.78</v>
      </c>
      <c r="D52" s="45">
        <v>129675.6</v>
      </c>
      <c r="E52" s="45">
        <v>57166.65</v>
      </c>
      <c r="F52" s="47">
        <v>64553.53</v>
      </c>
      <c r="H52" s="50"/>
      <c r="I52" s="50"/>
      <c r="J52" s="79"/>
    </row>
    <row r="53" spans="1:10" s="49" customFormat="1" ht="12.75">
      <c r="A53" s="28">
        <v>37</v>
      </c>
      <c r="B53" s="30" t="s">
        <v>21</v>
      </c>
      <c r="C53" s="25">
        <v>189618.22</v>
      </c>
      <c r="D53" s="45">
        <v>102438.27</v>
      </c>
      <c r="E53" s="45">
        <v>34708.32</v>
      </c>
      <c r="F53" s="47">
        <v>52471.63</v>
      </c>
      <c r="H53" s="50"/>
      <c r="I53" s="50"/>
      <c r="J53" s="79"/>
    </row>
    <row r="54" spans="1:10" s="49" customFormat="1" ht="12.75">
      <c r="A54" s="28">
        <v>38</v>
      </c>
      <c r="B54" s="30" t="s">
        <v>60</v>
      </c>
      <c r="C54" s="25">
        <v>114690.23</v>
      </c>
      <c r="D54" s="45">
        <v>53844.01</v>
      </c>
      <c r="E54" s="45">
        <v>40067.69</v>
      </c>
      <c r="F54" s="47">
        <v>20778.53</v>
      </c>
      <c r="H54" s="50"/>
      <c r="I54" s="50"/>
      <c r="J54" s="79"/>
    </row>
    <row r="55" spans="1:10" s="49" customFormat="1" ht="12.75">
      <c r="A55" s="28">
        <v>39</v>
      </c>
      <c r="B55" s="42" t="s">
        <v>65</v>
      </c>
      <c r="C55" s="25">
        <v>63615.27</v>
      </c>
      <c r="D55" s="45">
        <v>29598.01</v>
      </c>
      <c r="E55" s="45">
        <v>18374.99</v>
      </c>
      <c r="F55" s="47">
        <v>15642.27</v>
      </c>
      <c r="H55" s="50"/>
      <c r="I55" s="50"/>
      <c r="J55" s="79"/>
    </row>
    <row r="56" spans="1:10" s="49" customFormat="1" ht="12.75">
      <c r="A56" s="28">
        <v>40</v>
      </c>
      <c r="B56" s="42" t="s">
        <v>66</v>
      </c>
      <c r="C56" s="25">
        <v>115756.49</v>
      </c>
      <c r="D56" s="45">
        <v>47350.03</v>
      </c>
      <c r="E56" s="45">
        <v>37005.2</v>
      </c>
      <c r="F56" s="47">
        <v>31401.26</v>
      </c>
      <c r="H56" s="50"/>
      <c r="I56" s="50"/>
      <c r="J56" s="79"/>
    </row>
    <row r="57" spans="1:10" s="49" customFormat="1" ht="15" customHeight="1" thickBot="1">
      <c r="A57" s="53"/>
      <c r="B57" s="54" t="s">
        <v>3</v>
      </c>
      <c r="C57" s="55">
        <v>5104164.93</v>
      </c>
      <c r="D57" s="55">
        <v>2552082.47</v>
      </c>
      <c r="E57" s="55">
        <v>1276041.23</v>
      </c>
      <c r="F57" s="55">
        <v>1276041.23</v>
      </c>
      <c r="H57" s="50"/>
      <c r="I57" s="50"/>
      <c r="J57" s="50"/>
    </row>
    <row r="58" spans="3:6" s="49" customFormat="1" ht="12.75" hidden="1">
      <c r="C58" s="24" t="e">
        <v>#REF!</v>
      </c>
      <c r="D58" s="50" t="e">
        <v>#REF!</v>
      </c>
      <c r="E58" s="50" t="e">
        <v>#REF!</v>
      </c>
      <c r="F58" s="50" t="e">
        <v>#REF!</v>
      </c>
    </row>
    <row r="59" spans="3:6" s="49" customFormat="1" ht="12.75">
      <c r="C59" s="24"/>
      <c r="D59" s="50"/>
      <c r="E59" s="50"/>
      <c r="F59" s="50"/>
    </row>
    <row r="60" spans="2:6" s="8" customFormat="1" ht="12.75">
      <c r="B60" s="8" t="s">
        <v>11</v>
      </c>
      <c r="C60" s="24"/>
      <c r="D60" s="24">
        <v>85.22318653624022</v>
      </c>
      <c r="E60" s="24">
        <v>255.208246</v>
      </c>
      <c r="F60" s="24">
        <v>58.36666586620926</v>
      </c>
    </row>
    <row r="61" spans="3:6" s="49" customFormat="1" ht="12.75">
      <c r="C61" s="24"/>
      <c r="D61" s="50"/>
      <c r="E61" s="50"/>
      <c r="F61" s="50"/>
    </row>
    <row r="62" spans="1:6" s="49" customFormat="1" ht="12.75">
      <c r="A62" s="140"/>
      <c r="B62" s="134"/>
      <c r="C62" s="120"/>
      <c r="D62" s="140"/>
      <c r="E62" s="134"/>
      <c r="F62" s="60"/>
    </row>
    <row r="63" spans="1:6" s="49" customFormat="1" ht="12.75" customHeight="1">
      <c r="A63" s="133"/>
      <c r="B63" s="134"/>
      <c r="C63" s="121"/>
      <c r="D63" s="145"/>
      <c r="E63" s="134"/>
      <c r="F63" s="60"/>
    </row>
  </sheetData>
  <mergeCells count="10">
    <mergeCell ref="D63:E63"/>
    <mergeCell ref="A1:D1"/>
    <mergeCell ref="A12:F12"/>
    <mergeCell ref="A14:B14"/>
    <mergeCell ref="E10:F10"/>
    <mergeCell ref="C5:F5"/>
    <mergeCell ref="C9:F9"/>
    <mergeCell ref="A62:B62"/>
    <mergeCell ref="D62:E62"/>
    <mergeCell ref="A63:B63"/>
  </mergeCells>
  <printOptions horizontalCentered="1"/>
  <pageMargins left="0" right="0" top="0" bottom="0" header="0.01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margareta.miron</cp:lastModifiedBy>
  <cp:lastPrinted>2016-08-05T06:25:29Z</cp:lastPrinted>
  <dcterms:created xsi:type="dcterms:W3CDTF">2003-02-20T14:27:52Z</dcterms:created>
  <dcterms:modified xsi:type="dcterms:W3CDTF">2017-06-20T06:43:20Z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